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aura\Desktop\ASL Sulcis\"/>
    </mc:Choice>
  </mc:AlternateContent>
  <xr:revisionPtr revIDLastSave="0" documentId="8_{2FDDAE8D-47E5-4237-A43B-0B3A17BEAD0E}" xr6:coauthVersionLast="47" xr6:coauthVersionMax="47" xr10:uidLastSave="{00000000-0000-0000-0000-000000000000}"/>
  <bookViews>
    <workbookView xWindow="-110" yWindow="-110" windowWidth="19420" windowHeight="10300" tabRatio="500" xr2:uid="{00000000-000D-0000-FFFF-FFFF00000000}"/>
  </bookViews>
  <sheets>
    <sheet name="Affidamenti diretti" sheetId="1" r:id="rId1"/>
    <sheet name="NP 38, 39, 40, 41, 44" sheetId="2" r:id="rId2"/>
    <sheet name="PNRR" sheetId="3" r:id="rId3"/>
    <sheet name="AQ" sheetId="4" r:id="rId4"/>
    <sheet name="MIES" sheetId="5" r:id="rId5"/>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N88" i="3" l="1"/>
  <c r="N70" i="3"/>
  <c r="N42" i="3"/>
  <c r="N31" i="3"/>
  <c r="N20" i="3"/>
  <c r="M29" i="2"/>
</calcChain>
</file>

<file path=xl/sharedStrings.xml><?xml version="1.0" encoding="utf-8"?>
<sst xmlns="http://schemas.openxmlformats.org/spreadsheetml/2006/main" count="1418" uniqueCount="675">
  <si>
    <t>Tipologia appalto</t>
  </si>
  <si>
    <t xml:space="preserve">Oggetto dell'appalto di affidamento </t>
  </si>
  <si>
    <t>N. Delibera</t>
  </si>
  <si>
    <t>Data</t>
  </si>
  <si>
    <t>Link all'albo pretorio della ASL Sulcis Iglesiente</t>
  </si>
  <si>
    <t>Link BDNCP</t>
  </si>
  <si>
    <t>CIG</t>
  </si>
  <si>
    <t>Struttura Proponente</t>
  </si>
  <si>
    <t>Referente/Direttore del Servizio</t>
  </si>
  <si>
    <t>RUP</t>
  </si>
  <si>
    <t>Operatore Economico</t>
  </si>
  <si>
    <t>Importo di aggiudicazione (IVA esclusa) in €</t>
  </si>
  <si>
    <t>Importo di aggiudicazione (IVA inclusa) in €</t>
  </si>
  <si>
    <t>Modalità di espletamento</t>
  </si>
  <si>
    <t>Direttore Lavori/DEC</t>
  </si>
  <si>
    <t>Data Liquidazione</t>
  </si>
  <si>
    <t xml:space="preserve">Estremi mandato di pagamento </t>
  </si>
  <si>
    <t xml:space="preserve">Stato della procedura </t>
  </si>
  <si>
    <t>Affidamento diretto</t>
  </si>
  <si>
    <t xml:space="preserve">Determina a contrarre e contestuale affidamento diretto all'Operatore Economico Medical Systems S.r.l. di Pula, ai sensi dell'art. 50, comma 1, lettera a) del D.Lgs N. 36/2023, per l'esecuzione dei lavori di installazione ed ampliamento (inclusa la progettazione) dell'impianto di distribuzione del vuoto endocavitario al servizio del reparto di chirurgia P.O. Sirai di Carbonia. Impegno di spesa e nomina del RUP. CIG: B5241F336C. </t>
  </si>
  <si>
    <t>https://www.aslsulcis.it/ap/deliberazione-del-direttore-generale-n-221-del-12-03-2025/</t>
  </si>
  <si>
    <t>https://dati.anticorruzione.it/superset/dashboard/dettaglio_cig/?cig=B5241F336C</t>
  </si>
  <si>
    <t>B5241F336C</t>
  </si>
  <si>
    <t>S.C. Servizi Tecnici, Logistici e Patrimonio</t>
  </si>
  <si>
    <t>Ing. Massimo Diana</t>
  </si>
  <si>
    <t>Emiliano Uras</t>
  </si>
  <si>
    <t>Medical Systems Srl</t>
  </si>
  <si>
    <t>€ 6.140,40</t>
  </si>
  <si>
    <t>€ 7.491,29</t>
  </si>
  <si>
    <t>Art. 50, comma 1, lettera a) del D.Lgs N. 36/2023</t>
  </si>
  <si>
    <t>-</t>
  </si>
  <si>
    <t>Importo liquidato 7491,23€  con mandato 1813 del 09/05/2025</t>
  </si>
  <si>
    <t>CONCLUSA</t>
  </si>
  <si>
    <t xml:space="preserve">Determina a contrarre e contestuale affidamento diretto, ai sensi dell'articolo 50, comma 1, lettera b del D.Lgs. n. 36 del 31 marzo 2023, all'Operatore Economico EDIL SISTEM S.R.L. di Iglesias della fornitura e posa in opera di n°3 frangisole autoportanti Z90 da installarsi presso l'U.O. Pronto Soccorso del P.O. C.T.O. di Iglesias. Impegno di spesa e nomina del RUP. CIG: B588D14F17. </t>
  </si>
  <si>
    <t>https://www.aslsulcis.it/ap/deliberazione-del-direttore-generale-n-252-del-18-03-2025/</t>
  </si>
  <si>
    <t>https://dati.anticorruzione.it/superset/dashboard/dettaglio_cig/?cig=B588D14F17</t>
  </si>
  <si>
    <t xml:space="preserve"> B588D14F17</t>
  </si>
  <si>
    <t>Rosella Demuro</t>
  </si>
  <si>
    <t>EDIL SISTEM S.R.L.</t>
  </si>
  <si>
    <t>€ 1.856,00</t>
  </si>
  <si>
    <t xml:space="preserve"> € 2.264,32</t>
  </si>
  <si>
    <t>Importo liquidato 2264,32€  con mandato 3409 del 28/08/2025</t>
  </si>
  <si>
    <t xml:space="preserve">Autorizzazione a contrarre e contestuale affidamento, ai sensi dell'art. 50 comma 1 lettera b) del D.Lgs 36 del 31 marzo 2023 tramite procedura SardegnaCat RdO rfq_458808, all'operatore economico Eletecno ST S.p.A. con sede legale in Robbiate Prov LC via delle Rovedine n. 33 , del Servizio di noleggio di un Gruppo Elettrogeno da 80 KVA, di un serbatoio da 440 litri; della fornitura del carburante necessario a garantire l'alimentazione elettrica dei Servizi ospitati presso l'ex poliambulatorio del Presidio Ospedaliero Santa Barbara di Iglesias; fornitura e posa di varie batterie a fine vita Gruppi Elettrogeni; intervento manutentivo di ripristino anomalie impianti elettrici dei PP.OO. Sirai di Carbonia e CTO di Iglesias. Individuazione del RUP e del gruppo di supporto. CIG: B60B096C8B. </t>
  </si>
  <si>
    <t>https://www.aslsulcis.it/ap/deliberazione-del-direttore-generale-n-260-del-20-03-2025/</t>
  </si>
  <si>
    <t>https://dati.anticorruzione.it/superset/dashboard/dettaglio_cig/?cig=B60B096C8B</t>
  </si>
  <si>
    <t>B60B096C8B</t>
  </si>
  <si>
    <t>Massimo Diana</t>
  </si>
  <si>
    <t>Eletecno ST S.p.A</t>
  </si>
  <si>
    <t>€134.584,00</t>
  </si>
  <si>
    <t>€ 164.192,48</t>
  </si>
  <si>
    <t>Importo liquidato  € 164.192,48 con mandato 3771 DEL 24/09/2025</t>
  </si>
  <si>
    <t xml:space="preserve">Autorizzazione a contrarre e contestuale affidamento diretto, ai sensi dell'art. 50 comma 1, lett. b) del D.Lgs. 36 del 3.3.2023, all'operatore economico Ing. Maurizio Loddo servizio di supporto tecnico amministrativo al Direttore Generale ed ai RUP dei lavori, dei servizi e delle forniture di competenza della SC Servizi Tecnici, Logistici e Patrimonio della ASL n. 7 Sulcis Iglesiente. Opzione rinnovo come da Delibera del D.G. n.524 del 14/09/2023, tramite procedura SardegnaCat RdO rfq_460466 all'operatore economico Ing. Maurizio Loddo. CIG: B6340AB70D. </t>
  </si>
  <si>
    <t>https://www.aslsulcis.it/ap/deliberazione-del-direttore-generale-n-300-del-01-04-2025/</t>
  </si>
  <si>
    <t>https://dati.anticorruzione.it/superset/dashboard/dettaglio_cig/?cig=B6340AB70D</t>
  </si>
  <si>
    <t>B6340AB70D</t>
  </si>
  <si>
    <t>Ing. Maurizio Loddo</t>
  </si>
  <si>
    <t>€55.194,00</t>
  </si>
  <si>
    <t>€ 70.030,15</t>
  </si>
  <si>
    <t xml:space="preserve">IN SVOLGIMENTO </t>
  </si>
  <si>
    <t xml:space="preserve">Autorizzazione a contrarre e contestuale affidamento diretto, ai sensi dell'art. 50 comma 1, lett. b) del D.Lgs. 36 del 31.3.2023, per i servizi di ingegneria, per lavori strutturali di nuova costruzione, manutenzione e riqualificazione su immobili in uso/proprietà dell'ASL Sulcis Iglesiente Presidi Ospedalieri e Territoriali; tramite procedura SardegnaCat RdO : rfq_459971 all'operatore economico Ingegner Franco Atzori. Assunzione impegno di spesa e individuazione gruppo di lavoro a supporto del RUP. CIG B637D270DC. </t>
  </si>
  <si>
    <t>22/04/2025</t>
  </si>
  <si>
    <t>https://www.aslsulcis.it/ap/deliberazione-del-direttore-generale-n-354-del-22-04-2025/</t>
  </si>
  <si>
    <t>https://dati.anticorruzione.it/superset/dashboard/dettaglio_cig/?cig=B637D270DC</t>
  </si>
  <si>
    <t>B637D270DC</t>
  </si>
  <si>
    <t>Claudio Piergianni</t>
  </si>
  <si>
    <t>Ing. Franco Atzori</t>
  </si>
  <si>
    <t xml:space="preserve">Importo di spesa: € 65.000,00
Oneri previdenziali: €2.600,00 </t>
  </si>
  <si>
    <t>€ 82.472,00</t>
  </si>
  <si>
    <t xml:space="preserve">Importo liquidato con mandato del </t>
  </si>
  <si>
    <t xml:space="preserve">Proroga semestrale a favore dell'Operatore Economico Medical Systems Srl di Pula del Servizio relativo alla manutenzione delle centrali e degli impianti di distribuzione gas medicinali presso i Presidi Ospedalieri ASL Sulcis iglesiente, compreso la formazione degli operatori sanitari per il primo intervento su impianti gas medicinali nelle more dell'attivazione del contratto discendente dalla nuova gara regionale Lotto 4 (ASL7 e ASL 8), come previsto con Delibera del D.G. n° 341 del 29/04/2024. Impegno di spesa. CIG: B128CBEADC. </t>
  </si>
  <si>
    <t>https://www.aslsulcis.it/ap/deliberazione-del-direttore-generale-n-401-del-29-04-2025/</t>
  </si>
  <si>
    <t>https://dati.anticorruzione.it/superset/dashboard/dettaglio_cig/?cig=B128CBEADC</t>
  </si>
  <si>
    <t>B128CBEADC</t>
  </si>
  <si>
    <t xml:space="preserve">Affidamento diretto, ai sensi dell'art. 50, comma n. 1, lettera b) del D.Lgs. n. 36/2023, della fornitura di accessori per impianti gas medicali necessari presso le diverse UU.OO. dei PP.OO. della ASL Sulcis Iglesiente, all'Operatore Economico MEDICAL SYSTEMS S.R.L. di Pula. Impegno di spesa e nomina del RUP. CIG: B728F7E191. </t>
  </si>
  <si>
    <t>https://www.aslsulcis.it/ap/deliberazione-del-commissario-straordinario-n-88-del-13-06-2025/</t>
  </si>
  <si>
    <t>https://dati.anticorruzione.it/superset/dashboard/dettaglio_cig/?cig=B728F7E191</t>
  </si>
  <si>
    <t>B728F7E191</t>
  </si>
  <si>
    <t>Alice Melis</t>
  </si>
  <si>
    <t>€ 4.500,00</t>
  </si>
  <si>
    <t>€ 5.490,00</t>
  </si>
  <si>
    <t>Importo liquidato 5489,9€  con mandato 3889 del 01/10/2025</t>
  </si>
  <si>
    <t xml:space="preserve">Affidamento diretto, ai sensi dell'art. 50 comma 1, lett. a) del D.Lgs. 36 del 31.03.2023, all'operatore economico BGV Costruzioni e Servizi, Società Cooperativa Sociale, Via Pillematta n.18, Villamassargia, 09010 (SU) Partita IVA n. 03919010920, per i lavori propedeutici all'intervento di implementazione posti letto terapia intensiva e semintensiva presso il P.O. CTO Iglesias (P.N.R.R.), finalizzati al trasferimento di alcuni Servizi, tramite procedura SardegnaCat RdO rfq 464927 e aggiornamento quadro economico di progetto. CIG: B726C0C177. </t>
  </si>
  <si>
    <t>https://www.aslsulcis.it/ap/deliberazione-del-commissario-straordinario-n-91-del-13-06-2025/</t>
  </si>
  <si>
    <t>https://dati.anticorruzione.it/superset/dashboard/dettaglio_cig/?cig=B726C0C177</t>
  </si>
  <si>
    <t>B726C0C177</t>
  </si>
  <si>
    <t>Dario Scarpa</t>
  </si>
  <si>
    <t>BGV Costruzioni e Servizi</t>
  </si>
  <si>
    <t>€ 132.724,67</t>
  </si>
  <si>
    <t>1° SAL: 25/08/2025
13/10/2025
18/12/2025</t>
  </si>
  <si>
    <t xml:space="preserve">1° SAL: importo liquidato 46358,20€ con mandato 3345 del 25/08/2025
Importo liquidato 45574,40€ con mandato 4185 del 13/10/2025
Importo liquidato 29754,22€ con mandato 5283 del 18/12/2025  </t>
  </si>
  <si>
    <t xml:space="preserve">Autorizzazione a contrarre e contestuale affidamento diretto, ai sensi dell'art. 50 comma 1, lett. b) del D.Lgs. 36 del 31/03/2023, all'operatore economico Faticoni S.p.a. Via Calamattia n.10, Cagliari, CAP 09134, P. IVA 01117510923, per la fornitura ed eventuale installazione di licenze software da destinare alla S.C. Servizi Tecnici, Logistici e Patrimonio della Asl 7 Sulcis Iglesiente, tramite procedura SardegnaCat RdO rfq 465616. Impegno di spesa e nomina RUP. CIG: B74B488664 Codice Progetto SISAR AMC: UP-07-2025-MACRO2. </t>
  </si>
  <si>
    <t>https://www.aslsulcis.it/ap/deliberazione-del-commissario-straordinario-n-191-del-03-07-2025/</t>
  </si>
  <si>
    <t>https://dati.anticorruzione.it/superset/dashboard/dettaglio_cig/?cig=B74B488664</t>
  </si>
  <si>
    <t>B74B488664</t>
  </si>
  <si>
    <t>Georgia Massa</t>
  </si>
  <si>
    <t>Faticoni Spa</t>
  </si>
  <si>
    <t>€ 7.391,74</t>
  </si>
  <si>
    <t>Importo liquidato 7391,71€ con mandato 3349 del 25/08/2025</t>
  </si>
  <si>
    <t xml:space="preserve">Autorizzazione a contrarre e contestuale affidamento diretto, ai sensi dell'art. 50 comma 1, lett. a) del D.Lgs. 36 del 3.3.2023, all'operatore economico EXA COSTRUZIONI di Firinu Giuseppina per i lavori di messa in sicurezza e ripristino dell'intradosso di alcuni solai del corpo storico, ubicati nell'area interdetta del 2° piano del P.O. CTO di Iglesias, tramite RdO sulla piattaforma telematica SardegnaCat - rfq 462964. Nomina del RUP e impegno di spesa. CIG:B6B0B7E565. </t>
  </si>
  <si>
    <t>https://www.aslsulcis.it/ap/deliberazione-del-commissario-straordinario-n-195-del-04-07-2025/</t>
  </si>
  <si>
    <t>https://dati.anticorruzione.it/superset/dashboard/dettaglio_cig/?cig=B6B0B7E565</t>
  </si>
  <si>
    <t>B6B0B7E565</t>
  </si>
  <si>
    <t>EXA COSTRUZIONI di Firinu Giuseppina</t>
  </si>
  <si>
    <t>€ 60.897,70</t>
  </si>
  <si>
    <t>€ 74.295,19</t>
  </si>
  <si>
    <t>15/09/2025
18/12/2025</t>
  </si>
  <si>
    <t xml:space="preserve">Importo liquidato 48042,38€  con mandato 3644  del 15/09/2025
Importo liquidato 20448,94 € con mandato 5258 del 18/12/2025 </t>
  </si>
  <si>
    <t xml:space="preserve">Autorizzazione a contrarre e contestuale affidamento diretto, ai sensi dell'art. 50, comma 1 lettera b) D.Lgs. n.36 del 31 marzo 2023, all'Operatore Economico AUTOMATOS S.r.l. di Cagliari, , del Servizio di verifica periodica degli impianti elettrici di messa a terra ai sensi del D.P.R. 462/2001 degli edifici di competenza della S.C. Servizi Tecnici, Logistici e Patrimonio ricadenti nel territorio della ASL n.7 Sulcis Iglesiente. Impegno di spesa e nomina del RUP. CIG B74F8C0225 </t>
  </si>
  <si>
    <t>https://www.aslsulcis.it/ap/deliberazione-del-commissario-straordinario-n-200-del-07-07-2025/</t>
  </si>
  <si>
    <t>https://dati.anticorruzione.it/superset/dashboard/dettaglio_cig/?cig=B74F8C0225</t>
  </si>
  <si>
    <t>B74F8C0225</t>
  </si>
  <si>
    <t>Eugenio Usai</t>
  </si>
  <si>
    <t xml:space="preserve"> AUTOMATOS S.r.l.</t>
  </si>
  <si>
    <t>€ 19.904,30</t>
  </si>
  <si>
    <t xml:space="preserve">Autorizzazione a contrarre e contestuale affidamento diretto, ai sensi dell’art. 50, comma 1 lettera b) D.lgs. n.36 del 31 marzo 2023, all’Operatore Economico ELETTROPIÙ di Saba Ignazio, della Fornitura e posa in opera presso sala quadri P.O. Sirai di un quadro elettrico per alimentazione di n. 2 linee esistenti in continuità assoluta; di n. 1 interruttore generale di sezionamento linea di alimentazione gruppo di continuità esistente - UPS “SOCOMEC – mod. n. FS2-B71-MC120-1 MASTERYS MC 120kVA – serie n. P117244001” - nonché la fornitura e posa delle linee di alimentazione per l’interconnessione elettrica tra Power Center, gruppo di continuità e nuovo quadro elettrico. Impegno di spesa e nomina del RUP. CIG B7808575AC </t>
  </si>
  <si>
    <t>https://www.aslsulcis.it/ap/deliberazione-del-commissario-straordinario-n-250-del-22-07-2025/</t>
  </si>
  <si>
    <t>https://dati.anticorruzione.it/superset/dashboard/dettaglio_cig/?cig=B7F538B30E</t>
  </si>
  <si>
    <t>B7F538B30E</t>
  </si>
  <si>
    <t>Elettropiù di Saba Ignazio</t>
  </si>
  <si>
    <t>€ 8.670,00</t>
  </si>
  <si>
    <t>€ 10.577,40</t>
  </si>
  <si>
    <t xml:space="preserve">Autorizzazione a contrarre e contestuale affidamento diretto, ai sensi dell'art. 50, comma n. 1, lettera b) del D.Lgs. n. 36/2023, per la fornitura e posa di una porta automatica per la riorganizzazione dei flussi di accesso nella hall del P.O. Sirai di Carbonia, all'Operatore Economico O.C.M. di Zucca Marco e Carlo s.n.c.. Impegno di spesa e nomina del RUP. CIG: B8BD31BFD7 </t>
  </si>
  <si>
    <t>https://www.aslsulcis.it/ap/deliberazione-del-commissario-straordinario-n-549-del-31-10-2025/</t>
  </si>
  <si>
    <t xml:space="preserve">https://dati.anticorruzione.it/superset/dashboard/dettaglio_cig/?cig=B8BD31BFD7 </t>
  </si>
  <si>
    <t xml:space="preserve">B8BD31BFD7 </t>
  </si>
  <si>
    <t>O.C.M. di Zucca Marco e Carlo s.n.c</t>
  </si>
  <si>
    <t>€ 26.222,50</t>
  </si>
  <si>
    <t>€ 31.991,45</t>
  </si>
  <si>
    <t xml:space="preserve">Affidamento diretto, ai sensi dell'art. 50, comma n. 1, lettera b) del D.Lgs. n. 36/2023, per lo smaltimento, i trasporti e le operazioni di carico dei rifiuti situati presso il P.O. Santa Barbara di Iglesias, all'Operatore Economico ECO SILAM S.R.L. di Sestu. Impegno di spesa e nomina del RUP. CIG: B8EDEF3BFC </t>
  </si>
  <si>
    <t>https://www.aslsulcis.it/ap/deliberazione-del-commissario-straordinario-n-571-del-07-11-2025/</t>
  </si>
  <si>
    <t>https://dati.anticorruzione.it/superset/dashboard/dettaglio_cig/?cig=B8EDEF3BFC</t>
  </si>
  <si>
    <t>B8EDEF3BFC</t>
  </si>
  <si>
    <t>Fabrizio Massenti</t>
  </si>
  <si>
    <t xml:space="preserve">ECO SILAM S.R.L. </t>
  </si>
  <si>
    <t>€ 4.900</t>
  </si>
  <si>
    <t>€ 5.978,00</t>
  </si>
  <si>
    <t xml:space="preserve">Autorizzazione a contrarre e contestuale affidamento diretto, ai sensi dell'art. 50, comma n. 1, lettera b) del D.Lgs. n. 36/2023, per la fornitura e posa in opera di dispositivi di teleallarme bidirezionale per ascensori in uso presso le strutture della ASL Sulcis Iglesiente, all'Operatore Economico GDM SERVICE S.R.L.. Impegno di spesa e nomina del RUP. CIG: B8D4ABA8C4 </t>
  </si>
  <si>
    <t>https://www.aslsulcis.it/ap/deliberazione-del-commissario-straordinario-n-574-del-07-11-2025/</t>
  </si>
  <si>
    <t xml:space="preserve">https://dati.anticorruzione.it/superset/dashboard/dettaglio_cig/?cig=B8D4ABA8C4 </t>
  </si>
  <si>
    <t xml:space="preserve">B8D4ABA8C4 </t>
  </si>
  <si>
    <t>GDM SERVICE S.R.L</t>
  </si>
  <si>
    <t>€ 9.968,00</t>
  </si>
  <si>
    <t>€ 12.160,96</t>
  </si>
  <si>
    <t xml:space="preserve">Determina a contrarre e contestuale affidamento diretto, ai sensi dell'art. 50, comma n. 1, lettera b) del D.Lgs. n. 36/2023, per la cernita, confezionamento e smaltimento rifiuti presso il P.O. Sirai di Carbonia, all'Operatore Economico LONGONI S.R.L. di Cagliari. Impegno di spesa e nomina del RUP. CIG: B931818C4A </t>
  </si>
  <si>
    <t>https://www.aslsulcis.it/ap/deliberazione-del-commissario-straordinario-n-645-del-24-11-2025/</t>
  </si>
  <si>
    <t>https://dati.anticorruzione.it/superset/dashboard/dettaglio_cig/?cig=B931818C4A</t>
  </si>
  <si>
    <t>B931818C4A</t>
  </si>
  <si>
    <t xml:space="preserve"> LONGONI S.R.L.</t>
  </si>
  <si>
    <t xml:space="preserve">€ 4.100,00 </t>
  </si>
  <si>
    <t>€ 5.002,00</t>
  </si>
  <si>
    <t xml:space="preserve">Affidamento diretto, ai sensi dell'art. 50, comma n. 1, lettera b) del D.Lgs. n. 36/2023, per la fornitura di un rack dati, di un cavo multicoppia e un cavo in fibra da ubicarsi nell'androne del livello +1 del P.O. CTO di Iglesias, comprese le attività di attestazione dei nuovi cavi, le attività di trasloco delle linee esistenti delle UU.OO. di Otorino ed Oculistica, la realizzazione di un punto rete doppio per la TAC mobile da realizzarsi presso il P.O. CTO di Iglesias ed il P.O. Sirai di Carbonia e la mappatura del cablaggio del livello +1 lato destro del Poliambulatorio San Ponziano di Carbonia, all'Operatore Economico ISURA Solutions di Assemini. Impegno di spesa e nomina del RUP. CIG: B91D0F12CA-Codice progetto: UP-07-2025-MACRO2 </t>
  </si>
  <si>
    <t>https://www.aslsulcis.it/ap/deliberazione-del-commissario-straordinario-n-648-del-24-11-2025/</t>
  </si>
  <si>
    <t>https://dati.anticorruzione.it/superset/dashboard/dettaglio_cig/?cig=B91D0F12CA</t>
  </si>
  <si>
    <t>B91D0F12CA</t>
  </si>
  <si>
    <t>Ciro Claudio Piergianni</t>
  </si>
  <si>
    <t>ISURA Solutions</t>
  </si>
  <si>
    <t>€ 4.329,00</t>
  </si>
  <si>
    <t>€ 5.281,38</t>
  </si>
  <si>
    <t xml:space="preserve">PNRR - Missione M6-investimento M6.C1-1.1- implementazione di nuovo modello organizzativo: Case della Comunità. Lavori di Ristrutturazione e messa a norma dei locali ubicati al piano Terra e piano Primo del Poliambulatorio San Ponziano di Carbonia per la realizzazione della Casa della Comunità . CUP: B44E2101311006 - Codice Progetto: M6.C1_1.1_A7. Affidamento diretto, ai sensi dell'art. 50, comma 1 lettera b) del D.Lgs 31 marzo 2023 n. 36, all'Operatore Economico ERRENOVA di Selargius della fornitura e posa in opera di arredi per allestire n. 3 postazioni CUP, a seguito di trattativa sulla piattaforma telematica SardegnaCAT, RdO_rfq: 476827. CIG: B911A9CBB3. </t>
  </si>
  <si>
    <t>https://www.aslsulcis.it/ap/deliberazione-del-commissario-straordinario-n-654-del-25-11-2025/</t>
  </si>
  <si>
    <t>https://dati.anticorruzione.it/superset/dashboard/dettaglio_cig/?cig=B911A9CBB3</t>
  </si>
  <si>
    <t>B911A9CBB3</t>
  </si>
  <si>
    <t>ERRENOVA</t>
  </si>
  <si>
    <t>€ 10.889,00</t>
  </si>
  <si>
    <t>€ 13.284,58</t>
  </si>
  <si>
    <t xml:space="preserve">Autorizzazione a contrarre e contestuale affidamento diretto, ai sensi dell'art. 50 comma 1, lett. a) del D.Lgs. 36 del 3.3.2023, all'Operatore Economico Musa Costruzioni S.C.S. di Calasetta dei lavori di messa in sicurezza e ripristino di cornicioni, pilastri e parti esterne del Poliambulatorio c/o il Presidio Ospedaliero Sirai a Carbonia, tramite RdO sulla piattaforma telematica SardegnaCat RDO rfq 476509. Nomina del Coordinatore per la sicurezza in fase di esecuzione, del Direttore dei Lavori e impegno di spesa. </t>
  </si>
  <si>
    <t>https://www.aslsulcis.it/ap/deliberazione-del-commissario-straordinario-n-709-del-17-12-2025/</t>
  </si>
  <si>
    <t>https://dati.anticorruzione.it/superset/dashboard/dettaglio_cig/?cig=B9144F6ECC</t>
  </si>
  <si>
    <t>B9144F6ECC</t>
  </si>
  <si>
    <t>Marcello Marras</t>
  </si>
  <si>
    <t>Musa Costruzioni S.C.S.</t>
  </si>
  <si>
    <t xml:space="preserve"> € 106.268,53</t>
  </si>
  <si>
    <t>€ 116.895,38</t>
  </si>
  <si>
    <t>CUP</t>
  </si>
  <si>
    <t>Descrizione</t>
  </si>
  <si>
    <t>B32C19000080002</t>
  </si>
  <si>
    <t>NP 39-Fornitura e posa in opera di ascensore a 4 fermate per il collegamento dei nuovi spogliatoi del personale del P.O. CTO</t>
  </si>
  <si>
    <t>Ing. Laura Melis</t>
  </si>
  <si>
    <t>B32C19000130002</t>
  </si>
  <si>
    <t>NP 38 - Ripristino del coronamento del corpo di fabbrica principale del Presidio Ospedaliero S. Barbara</t>
  </si>
  <si>
    <t>Geom. Dario Scarpa</t>
  </si>
  <si>
    <t>B62C19000090002</t>
  </si>
  <si>
    <t>NP 40 - Realizzazione isole ecologiche, LOTTO 2</t>
  </si>
  <si>
    <t>Geom. Rosella Demuro</t>
  </si>
  <si>
    <t>B64E10000650002</t>
  </si>
  <si>
    <t>NP 44 - Rifacimento e omogeneizzazione segnaletica ASL PP.OO. Aziendali e Presidi Territoriali</t>
  </si>
  <si>
    <t>B82C190000160002</t>
  </si>
  <si>
    <t>NP 41-Manutenzione straordinaria poliambulatori vari Lotto 1 Area Alto Sulcis</t>
  </si>
  <si>
    <t>NP 39</t>
  </si>
  <si>
    <t xml:space="preserve">NP 39. P.O. C.T.O. DI IGLESIAS Ristrutturazione del piano terra dell'ala destra e sostituzione parziale impianti elevatori - Secondo lotto - Fornitura e posa in opera di ascensore a 4 fermate per il collegamento dei nuovi spogliatoi del personale del P.O. CTO di Iglesias e servizio di manutenzione biennale ". CUP: B32C19000080002 - CIG: B2FE053EBE - Codice progetto AREAS 7CCB32C19000080002. Istituzione dell'Ufficio di Direzione Lavori. </t>
  </si>
  <si>
    <t>https://www.aslsulcis.it/ap/deliberazione-del-commissario-straordinario-n-237-del-18-07-2025/</t>
  </si>
  <si>
    <t>https://dati.anticorruzione.it/superset/dashboard/dettaglio_cig/?cig=B2FE053EBE</t>
  </si>
  <si>
    <t>B2FE053EBE</t>
  </si>
  <si>
    <t>SC Servizi Tecnici, Logistici e Patrimonio</t>
  </si>
  <si>
    <t>KONE Spa</t>
  </si>
  <si>
    <t>€ 86.517,00 per lavori e forniture, € 846,00 per oneri della sicurezza non soggetti a ribasso, 
(per un importo complessivo dell’affidamento pari ad € 87.363,00) ed € 19.219,86 per IVA al 22%</t>
  </si>
  <si>
    <t>€ 106.582,86</t>
  </si>
  <si>
    <t>Art. 50, comma 1 lettera b) del D.lgs. 36/2023</t>
  </si>
  <si>
    <t>Ing. Emiliano Uras</t>
  </si>
  <si>
    <t>Importo liquidato 96136,00€ con mandato 4968 del 05/12/2025</t>
  </si>
  <si>
    <t>NP</t>
  </si>
  <si>
    <t xml:space="preserve">Intervento NP 39. “P.O. C.T.O. DI IGLESIAS – Ristrutturazione del piano terra dell'ala destra e sostituzione parziale impianti elevatori – terzo lotto - Approvazione del Documento di Indirizzo alla Progettazione relativo ai lavori di “Realizzazione del nuovo reparto di Recupero e Riabilitazione Funzionale - Presidio Ospedaliero CTO di Iglesias” e autorizzazione a contrarre. CUP: B32C19000080002 Codice Unico Intervento: L92005870909201900172 Codice progetto AREAS: 7CCB32C19000080002 </t>
  </si>
  <si>
    <t>26/08/2025</t>
  </si>
  <si>
    <t>https://www.aslsulcis.it/ap/deliberazione-del-commissario-straordinario-n-355-del-26-08-2025/</t>
  </si>
  <si>
    <t>NP 38</t>
  </si>
  <si>
    <t xml:space="preserve">Autorizzazione a contrarre e contestuale affidamento, ai sensi dell'art. 50, comma n. 1, lettera b) del D.Lgs n. 36/2023, tramite procedura SardegnaCat RdO:rfq_452808 dell'incarico professionale relativo alla progettazione di fattibilità tecnico-economica ed esecutiva, Direzioni Lavori, misura, contabilità e di coordinamento sicurezza in fase di progettazione ed esecuzione, allo Studio Tecnico Associato Ing. Enrico Vacca, Ing. Laura Vacca, dei lavori di Ripristino del coronamento del corpo di fabbrica principale del Presidio Ospedaliero S. Barbara di Iglesias- NP 38 CUP: Codice Unico Intervento B32C1900013000. CIG: B510481C96 - CODICE PROGETTO SISAR AMC 7CCB32C19000130002. </t>
  </si>
  <si>
    <t>https://www.aslsulcis.it/ap/deliberazione-del-direttore-generale-n-142-del-26-02-2025/</t>
  </si>
  <si>
    <t>https://dati.anticorruzione.it/superset/dashboard/dettaglio_cig/?cig= B510481C96</t>
  </si>
  <si>
    <t xml:space="preserve"> B510481C96</t>
  </si>
  <si>
    <t>Progettazione di fattibilità tecnico-economica ed 
esecutiva, Direzioni Lavori, misura, contabilità e di coordinamento sicurezza in fase di 
progettazione ed esecuzione, all’Studio Tecnico Associato Ing. Enrico Vacca, Ing. Laura 
Vacca</t>
  </si>
  <si>
    <t>€ 84.904,02 oltre oneri 
previdenziali e IVA</t>
  </si>
  <si>
    <t>€ 107.726,22</t>
  </si>
  <si>
    <t>Art. 50 c. 1 lett. b) D.Lgs. n. 36/2023</t>
  </si>
  <si>
    <t>Studio Tecnico Associato Ing. Enrico Vacca, Ing. Laura 
Vacca</t>
  </si>
  <si>
    <t>IN SVOLGIMENTO</t>
  </si>
  <si>
    <t xml:space="preserve">Programma di investimenti in edilizia sanitaria e ammodernamento tecnologico per il triennio 2019-2021. DGR n. 7/51 del 12/02/2019 (approvazione preliminare), DGR n. 22/21 del 20/06/2019 (approvazione definitiva), D.G.R. 48/19 del 29/11/2019 (Rimodulazione) e DGR 26/26 del 25/07/2023 (Rimodulazione con integrazioni finanziarie). Intervento NP 38 P.O. Santa Barbara Iglesias, ripristino del coronamento del corpo di fabbrica principale del Presidio. Approvazione progetto di fattibilità tecnico economico finanziaria. CUP: B32C19000130002. CUI L03990310926202400004. Codice progetto SISAR AMC 7CCB32C19000130002. </t>
  </si>
  <si>
    <t>https://www.aslsulcis.it/ap/deliberazione-del-commissario-straordinario-n-256-del-23-07-2025/</t>
  </si>
  <si>
    <t>NP 40</t>
  </si>
  <si>
    <t xml:space="preserve">Programma di investimenti in edilizia sanitaria e ammodernamento tecnologico per il triennio 2019-2021. DGR n. 7/51 del 12/02/2019 (approvazione preliminare), DGR n. 22/21 del 20/06/2019 (approvazione definitiva) e D.G.R. 48/19 del 29/11/2019 (Rimodulazione). “Realizzazione isole ecologiche” Lotto 2 P.O. CTO di Iglesias di cui all’intervento NP.40”. Approvazione Documento di Indirizzo alla Progettazione, autorizzazione a contrarre e contestuale affidamento, ai sensi dell'art. 50 comma 1, lettera b) del D.lgs 36/2023 tramite procedura SardegnaCat RdO: rfq_467848 all’Ing. Michele Pisano, dei servizi tecnici di ingegneria del progetto PFTE, progetto esecutivo, contabilità, direzione dei lavori e coordinamento della sicurezza in fase di progettazione e di esecuzione, ai sensi, e nomina Gruppo di lavoro a supporto del RUP. Codice progetto AREAS 7CCB62C19000090002 - CUP: B62C19000090002 - CIG B7AE418275 </t>
  </si>
  <si>
    <t>https://www.aslsulcis.it/ap/deliberazione-del-commissario-straordinario-n-352-del-26-08-2025/</t>
  </si>
  <si>
    <t>https://dati.anticorruzione.it/superset/dashboard/dettaglio_cig/?cig=B7AE418275</t>
  </si>
  <si>
    <t>B7AE418275</t>
  </si>
  <si>
    <t>Ing. Michele Pisano</t>
  </si>
  <si>
    <t>14.147,06 €</t>
  </si>
  <si>
    <t>€ 17.949,78</t>
  </si>
  <si>
    <t xml:space="preserve">
Pagamenti Lgroup:
9/FE del 10/02/2025 con liquidazione effettuata 19/03/2025
21/FE del 25/03/2025 con liquidazione effettuata il 02/04/2025
</t>
  </si>
  <si>
    <t xml:space="preserve">Programma di investimenti in edilizia sanitaria e ammodernamento tecnologico per il triennio 2019-2021. Intervento NP 40 Realizzazione isole ecologiche. D.G.R. n 7/51 del 12/02/2019 (approvazione preliminare), D.G.R. 22/21 del 20.06.2019 (approvazione definitiva), D.G.R. 48/19 del 29/11/2019 (Rimodulazione) e D.G.R. 26/26 del 25/07/2023 (Rimodulazione con integrazioni finanziarie). Intervento NP 40 Realizzazione isole ecologiche - CUP: B62C19000090002 - Lavori di realizzazione delle isole ecologiche CIG: A020CB2ED4 - O.E.: Lgroup soc coop Servizi tecnici di ingegneria CIG Z6A361D6B5 - O.E. Ing. Stefano Mascia Codice Progetto AREAS SISAR 7CCB62C19000090002. Approvazione stato finale e autorizzazione al pagamento. Impegno di spesa per aumento contrattuale dovuto a lavori aggiuntivi nei limiti del quinto d'obbligo, e svincolo del relativo importo. </t>
  </si>
  <si>
    <t>https://www.aslsulcis.it/ap/deliberazione-del-direttore-generale-n-251-del-18-03-2025/</t>
  </si>
  <si>
    <t>https://dati.anticorruzione.it/superset/dashboard/dettaglio_cig/?cig=A020CB2ED4
https://dati.anticorruzione.it/superset/dashboard/dettaglio_cig/?cig=Z6A361D6B5</t>
  </si>
  <si>
    <t>A020CB2ED4
Z6A361D6B5</t>
  </si>
  <si>
    <t xml:space="preserve">Lgroup soc coop Servizi tecnici di ingegneria
e
Ing. Stefano Mascia
</t>
  </si>
  <si>
    <t>149.731,99 €</t>
  </si>
  <si>
    <t>Ing. Stefano Mascia</t>
  </si>
  <si>
    <t>NP 44</t>
  </si>
  <si>
    <t xml:space="preserve">Programma di investimenti in conto capitale delle Aziende Sanitarie della Sardegna anno 2010, DGR n. 13/19 del 15/03/201, DGR 47/8 del 25/11/2014. Intervento NP 44, rifacimento e omogeneizzazione segnaletica ASL PP.OO. Aziendali e Presidi Territoriali -. CIG 9869320482 CUP B64E10000650002. Approvazione della contabilità relativa al 1° SAL e autorizzazione al pagamento della fattura n.43/PA del 17/02/2025 emessa dall'Operatore Economico IKON Segnali S.R.L. </t>
  </si>
  <si>
    <t>https://www.aslsulcis.it/ap/deliberazione-del-direttore-generale-n-180-del-03-03-2025/</t>
  </si>
  <si>
    <t>https://dati.anticorruzione.it/superset/dashboard/dettaglio_cig/?cig=9869320482</t>
  </si>
  <si>
    <t>Ikon Segnali S.r.l.</t>
  </si>
  <si>
    <t xml:space="preserve"> € 44.600,00</t>
  </si>
  <si>
    <t xml:space="preserve">€ 54.412,00 </t>
  </si>
  <si>
    <t>Importo liquidato 54412,00€ con mandato 1173 del 20/03/2025</t>
  </si>
  <si>
    <t>NP 41</t>
  </si>
  <si>
    <t xml:space="preserve">Programma di investimenti in edilizia sanitaria e ammodernamento tecnologico per il triennio 2019-2021. DGR n. 7/51 del 12/02/2019 (approvazione preliminare), DGR n. 22/21 del 20/06/2019 (approvazione definitiva) e D.G.R. 48/19 del 29/11/2019 (Rimodulazione). Intervento NP 41 Manutenzione straordinaria poliambulatori vari Lotto 1 Area Alto Sulcis. Approvazione Documento di Indirizzo alla Progettazione, autorizzazione a contrarre e contestuale affidamento, ai sensi dell'art. 50 comma 1, lettera b) del D.lgs 36/2023 tramite procedura SardegnaCat RdO: rfq_459903 allIng. Ing. Alessandro Mulas, dei servizi tecnici di ingegneria del progetto PFTE, progetto esecutivo, contabilità, direzione dei lavori e coordinamento della sicurezza in fase di progettazione e di esecuzione, ai sensi, e nomina Gruppo di lavoro a supporto del RUP. CUI L92005870909201900170 - CUP: B82C190000160002- CIG: B6476D6C79 Codice progetto SISAR - AREAS 7CCB82C19000160002 </t>
  </si>
  <si>
    <t>https://www.aslsulcis.it/ap/deliberazione-del-commissario-straordinario-n-41-del-29-05-2025/</t>
  </si>
  <si>
    <t>https://dati.anticorruzione.it/superset/dashboard/dettaglio_cig/?cig=B6476D6C79</t>
  </si>
  <si>
    <t>B6476D6C79</t>
  </si>
  <si>
    <t xml:space="preserve"> Ing. Alessandro Mulas</t>
  </si>
  <si>
    <t>€ 113.085,04</t>
  </si>
  <si>
    <t>Art. 50 comma 1, lettera b) del D.lgs 36/2023</t>
  </si>
  <si>
    <t>Alessandro Mulas</t>
  </si>
  <si>
    <t xml:space="preserve">Programma di investimenti in edilizia sanitaria e ammodernamento tecnologico per il triennio 2019-2021. DGR n. 7/51 del 12/02/2019 (approvazione preliminare), DGR n. 22/21 del 20/06/2019 (approvazione definitiva) e D.G.R. 48/19 del 29/11/2019 (Rimodulazione). Intervento NP 41 Manutenzione straordinaria poliambulatori vari Lotto 2 - Area Basso Sulcis. Approvazione del Documento di Indirizzo alla Progettazione, autorizzazione a contrarre e contestuale affidamento all'Ing. Ing. Stefano Saiu dei Servizi tecnici di ingegneria, comprendenti il progetto PFTE, il progetto esecutivo, contabilità, direzione dei lavori e coordinamento della sicurezza in fase di progettazione e di esecuzione, ai sensi dell'art. 50 comma 1, lettera b) del D.Lgs 36/2023, tramite procedura sulla piattaforma telematica SardegnaCat RdO: rfq 467143. Impegno di spesa e Nomina Gruppo di lavoro a supporto del RUP. CUI L92005870909201900170 - CUP: B82C190000160002- CIG: B7786C7A91. </t>
  </si>
  <si>
    <t>https://www.aslsulcis.it/ap/deliberazione-del-commissario-straordinario-n-230-del-18-07-2025/</t>
  </si>
  <si>
    <t>https://dati.anticorruzione.it/superset/dashboard/dettaglio_cig/?cig=B7786C7A91</t>
  </si>
  <si>
    <t>B7786C7A91</t>
  </si>
  <si>
    <t>Ing. Stefano Saiu</t>
  </si>
  <si>
    <t>€ 96.428,80</t>
  </si>
  <si>
    <t xml:space="preserve">CUP </t>
  </si>
  <si>
    <t xml:space="preserve">Descrizione </t>
  </si>
  <si>
    <t>B34E21015560006</t>
  </si>
  <si>
    <t>Ristrutturazione e messa a norma del piano primo del P.O. Santa Barbara di Iglesias per realizzare un Ospedale di Comunità</t>
  </si>
  <si>
    <t>Giuseppe Bernardo Aru</t>
  </si>
  <si>
    <t>B34E21015570006</t>
  </si>
  <si>
    <t>Ristrutturazione e messa a norma di una porzione del piano zero destinato ad ospitare la Centrale Operativa Territoriale (COT) c/o il P.O. Santa Barbara di Iglesias</t>
  </si>
  <si>
    <t xml:space="preserve">B34E21015580006 </t>
  </si>
  <si>
    <t>Ristrutturazione e messa a norma di una porzione del piano secondo del P.O. Santa Barbara di Iglesias destinata ad ospitare la Casa della Comunità</t>
  </si>
  <si>
    <t>B34E22000380006</t>
  </si>
  <si>
    <t xml:space="preserve"> Risonanza magnetica da installare nel P.O. CTO di Iglesias</t>
  </si>
  <si>
    <t>B39J20007380001</t>
  </si>
  <si>
    <t>Intervento di implementazione posti letto terapia intensiva e semi intensiva presso il Presidio Ospedaliero CTO di Iglesias</t>
  </si>
  <si>
    <t xml:space="preserve"> B44E20003940001</t>
  </si>
  <si>
    <t>P.O. SIRAI di Carbonia - Ampliamento dell'attuale Pronto Soccorso</t>
  </si>
  <si>
    <t>Laura Melis</t>
  </si>
  <si>
    <t>B44E21013100008</t>
  </si>
  <si>
    <t>Ristrutturazione e messa a norma dei locali ubicati al piano primo palazzina ex suore del P.O. Sirai di Carbonia, per la realizzazione della Centrale Operativa Territoriale (COT)</t>
  </si>
  <si>
    <t>B44E21013110006</t>
  </si>
  <si>
    <t>Ristrutturazione e messa a norma del piano terra e piano primo destinati ad ospitare la Casa della Comunità del Poliambulatorio San Ponziano (ex INAM) sito in piazza Matteotti a Carbonia</t>
  </si>
  <si>
    <t>B44E22000260006</t>
  </si>
  <si>
    <t>Grandi Apparecchiature, Risonanza magnetica P.O. Sirai</t>
  </si>
  <si>
    <t>B44E22000280006</t>
  </si>
  <si>
    <t>Adeguamento locali sala D6 della Radiologia c/o il P.O. Sirai di Carbonia</t>
  </si>
  <si>
    <t xml:space="preserve">Massimo Diana </t>
  </si>
  <si>
    <t>CUP B34E21015560006 - Ristrutturazione e messa a norma del piano primo del P.O. Santa Barbara di Iglesias per realizzare un Ospedale di Comunità</t>
  </si>
  <si>
    <t>Valore a Base d'asta</t>
  </si>
  <si>
    <t>PNRR</t>
  </si>
  <si>
    <t xml:space="preserve">PNRR Missione M6 - Salute, investimento M6.C1-1.3 - Lavori in Appalto Integrato per l'intervento di Ristrutturazione e messa a norma del piano primo del P.O. Santa Barbara di Iglesias per realizzare un Ospedale di Comunità. CUP B34E21015560006.- CIG derivato: A0159CCD20. Codice Progetto SISAR AREAS: PNRR_M6C1_A7_1.3_OSP_IGLESIAS. Liquidazione progettazione definitiva alle ditte Alfaluda srl, DFG ingegneria s.r.l., ARC ingegneria e all'Ing. Marco Bagante. </t>
  </si>
  <si>
    <t>https://www.aslsulcis.it/ap/deliberazione-del-direttore-generale-n-35-del-27-01-2025/</t>
  </si>
  <si>
    <t>https://dati.anticorruzione.it/superset/dashboard/dettaglio_cig/?cig=A0159CCD20</t>
  </si>
  <si>
    <t>2.886.757,06</t>
  </si>
  <si>
    <t xml:space="preserve"> CIG derivato: A0159CCD20</t>
  </si>
  <si>
    <t>Alfaluda srl, DFG ingegneria s.r.l., ARC ingegneria e 
all’Ing. Marco Bagante.</t>
  </si>
  <si>
    <t>151.057,88</t>
  </si>
  <si>
    <t>Mandato di pagamento  n°465 del 06/02/2025 pari a € 70.748,97 oltre IVA al 10% pari ad € 
7.074,90, per complessivi € 77.823,87 emessa dalla ditta ALFALUDA srl;
 Mandato di pagamento n°466 del 04/02/2025 pari a € 2.197,12 oltre IVA al 10% pari ad € 219,71, 
per complessivi € 2.416,83 emessa dalla ditta D.F.G. INGEGNERIA S.R.L;
Mandato di pagamento  n°675 del 18/02/2025 pari a € 33.605,21 oltre al 4% di oneri 
INARCASSA pari ad € 1.344,21 per un totale di € 34.949,42 oltre IVA al 10% pari ad € 
3.494,94, per complessivi € 38.444,36 emessa dalla ditta A.R.C. ingegneria;
Mandato di pagamento  n°454 del 06/02/2025 pari a € 28.297,92 oltre al 4% di oneri CNPAIA 
pari ad € 1.131,92 per un totale di € 29.429,84 oltre IVA al 10% pari ad € 2.942,98, per 
complessivi € 32.372,82 emessa dall’Ing. Marco Bagante;</t>
  </si>
  <si>
    <t xml:space="preserve">PNRR (Piano Nazionale di Ripresa e Resilienza) - investimento M6C1 1.1 Casa della Comunità (CdC) S. Ponziano di Carbonia (CUP B44E21013110006). - investimento M6C1 1.1 Casa della Comunità (CdC) P.O. S. Barbara di Iglesias (CUP B34E21015580006) - investimento M6C1 1.3 Ristrutturazione e messa a norma del piano primo del P.O. Santa Barbara di Iglesias per realizzare un Ospedale di Comunità (CUP B34E21015560006). Approvazione cronoprogrammi procedurali e finanziari aggiornati . </t>
  </si>
  <si>
    <t>https://www.aslsulcis.it/ap/deliberazione-del-direttore-generale-n-262-del-20-03-2025/</t>
  </si>
  <si>
    <t xml:space="preserve">PNRR (Piano Nazionale di Ripresa e Resilienza) - Missione M6 - investimento M6.C1-1.3 - Rafforzamento dell'assistenza sanitaria intermedia e delle sue strutture: Ospedali di Comunità. Approvazione Progetto Esecutivo dell'intervento di Ristrutturazione e messa a norma del piano primo del P.O. Santa Barbara di Iglesias per realizzare un Ospedale di Comunità (CUP B34E21015560006). </t>
  </si>
  <si>
    <t>https://www.aslsulcis.it/ap/deliberazione-del-commissario-straordinario-n-89-del-13-06-2025/</t>
  </si>
  <si>
    <t xml:space="preserve">PNRR (Piano Nazionale di Ripresa e Resilienza) - Missione M6 - investimento M6.C1-1.3 – Rafforzamento dell’assistenza sanitaria intermedia e delle sue strutture: Ospedali di Comunità. Approvazione Progetto Esecutivo dell’intervento di “Ristrutturazione e messa a norma del piano primo del P.O. Santa Barbara di Iglesias per realizzare un Ospedale di Comunità” (CUP B34E21015560006). CIG derivato: A0159CCD20. Codice progetto SISAR AREAS: PNRR_M6C1_A7_1.3_OSP_IGLESIAS RETTIFICA Delibera del Commissario Straordinario n. 89 del 13.06.2025 </t>
  </si>
  <si>
    <t>https://www.aslsulcis.it/ap/deliberazione-del-commissario-straordinario-n-122-del-19-06-2025/</t>
  </si>
  <si>
    <t xml:space="preserve">PNRR (Piano Nazionale di Ripresa e Resilienza) - Missione M6 - investimento M6.C1- 1.3 – Rafforzamento dell’assistenza sanitaria intermedia e delle sue strutture: Ospedali di Comunità. Intervento di “Ristrutturazione e messa a norma del piano primo del P.O. Santa Barbara di Iglesias per realizzare un Ospedale di Comunità” (CUP B34E21015560006). Appalto Integrato - CIG derivato: A0159CCD20 Presa d’atto della sottoscrizione dell’Addendum al Contratto Specifico. Codice progetto SISAR AREAS: PNRR_M6C1_A7_1.3_OSP_IGLESIAS </t>
  </si>
  <si>
    <t>https://www.aslsulcis.it/ap/deliberazione-del-commissario-straordinario-n-397-del-16-09-2025/</t>
  </si>
  <si>
    <t>CIG derivato: A0159CCD20</t>
  </si>
  <si>
    <t>B34E21015570006 -  Ristrutturazione e messa a norma di una porzione del piano zero destinato ad ospitare la Centrale Operativa Territoriale (COT) c/o il P.O. Santa Barbara di Iglesias</t>
  </si>
  <si>
    <t>PNRR - Ristrutturazione e messa a norma di una porzione del piano zero destinato ad ospitare la Centrale Operativa Territoriale (COT) c/o il P.O. Santa Barbara di Iglesias, ricadente nella Missione M6 - Salute del Piano Nazionale di Ripresa e Resilienza a valere sulle risorse dell'investimento M6.C1-1.2.2 di propria competenza (CUP B34E21015570006). Codice Progetto Sisar n. PNRR M6C1_A7_1.2.2_COT IGLESIAS. CIG: 9854595D0B. Approvazione del Certificato di Regolare Esecuzione e SAL n.5. Autorizzazione alla liquidazione della fattura relativa al credito residuo a favore dell'Operatore Economico BGV COSTRUZIONI E SERVIZI SOCIETA COOPERATIVA SOCIALE.</t>
  </si>
  <si>
    <t>https://www.aslsulcis.it/ap/deliberazione-del-direttore-generale-n-63-del-04-02-2025/</t>
  </si>
  <si>
    <t>https://dati.anticorruzione.it/superset/dashboard/dettaglio_cig/?cig=9854595D0B</t>
  </si>
  <si>
    <t>CIG: 9854595D0B</t>
  </si>
  <si>
    <t>BGV COSTRUZIONI E SERVIZI
SOCIETA’ COOPERATIVA SOCIALE</t>
  </si>
  <si>
    <t>Ing. Stefano Piras</t>
  </si>
  <si>
    <t xml:space="preserve">Mandato di pagamento  n°765 del 27/02/2025 pari a 723,31€ </t>
  </si>
  <si>
    <t>CONCLUSO</t>
  </si>
  <si>
    <t>B34E21015580006 -Ristrutturazione e messa a norma di una porzione del piano secondo del P.O. Santa Barbara di Iglesias destinata ad ospitare la Casa della Comunità</t>
  </si>
  <si>
    <t xml:space="preserve">PNRR Missione M6 - Salute, investimento M6.C1-1.1 - Lavori in Appalto Integrato per l'intervento di Ristrutturazione e messa a norma di una porzione del piano secondo del P.O. Santa Barbara di Iglesias destinata ad ospitare la Casa della Comunità. CUP B34E21015580006 - CIG derivato: A0159F3D4F. Codice Progetto SISAR AREAS: PNRR_M6C1_A7_1.1_CASA_IGLESIAS. Liquidazione progettazione definitiva alle ditte Alfaluda srl, DFG ingegneria s.r.l., ARC ingegneria e all'Ing. Marco Bagante. </t>
  </si>
  <si>
    <t>https://www.aslsulcis.it/ap/deliberazione-del-direttore-generale-n-34-del-27-01-2025/</t>
  </si>
  <si>
    <t>https://dati.anticorruzione.it/superset/dashboard/dettaglio_cig/?cig=A0159F3D4F</t>
  </si>
  <si>
    <t>1.774.510,08</t>
  </si>
  <si>
    <t>B34E21015580006</t>
  </si>
  <si>
    <t xml:space="preserve"> CIG derivato: A0159F3D4F</t>
  </si>
  <si>
    <t>93.348,15</t>
  </si>
  <si>
    <t>Mandato di pagamento  n°465 del 04/02/2025 pari ad € 41.942,46 oltre IVA al 10% pari ad € 4.194,25, per complessivi € 46.136,71 emessa dalla ditta ALFALUDA srl;
Mandato di pagamento n°466 del 04/02/2025 pari ad € 1.367,06 oltre IVA al 10% pari ad € 136,71, per complessivi € 1.503,77 emessa dalla ditta D.F.G. INGEGNERIA S.R.L;
Mandato di pagamento n°675 del 18/02/2025 pari ad € 16.479,14 oltre al 4% di oneri INARCASSA pari ad € 659,17 per un totale di € 17.138,31 oltre IVA al 10% pari ad € 1.713,83, per complessivi € 18.852,14 emessa dalla ditta A.R.C. ingegneria;
Mandato di pagamento n°454 del 03/02/2025 pari ad € 23.475,12 oltre al 4% di oneri previdenziali pari ad € 939,00 per un totale di € 24.414,12 oltre IVA al 10% pari ad € 2.441,41, per complessivi € 26.855,53 emessa dall’Ing. Marco Bagante</t>
  </si>
  <si>
    <t xml:space="preserve">PNRR (Piano Nazionale di Ripresa e Resilienza) - Missione M6 - investimento M6.C1-1.1 - Implementazione di un nuovo modello organizzativo: Case della Comunità. Intervento di Ristrutturazione e messa a norma di una porzione del piano secondo del P.O. Santa Barbara di Iglesias destinata ad ospitare la Casa della Comunità (CUP B34E21015580006). Appalto Integrato - CIG derivato: A0159F3D4F Presa d'atto della sottoscrizione dell'Addendum al Contratto Specifico. Codice progetto SISAR AREAS: PNRR_M6C1_A7_1.1_CASA_IGLESIAS. </t>
  </si>
  <si>
    <t>https://www.aslsulcis.it/ap/deliberazione-del-commissario-straordinario-n-387-del-12-09-2025/</t>
  </si>
  <si>
    <t xml:space="preserve">PNRR (Piano Nazionale di Ripresa e Resilienza) - Missione M6 - investimento M6.C1-1.1 – Implementazione di un nuovo modello organizzativo: Case della Comunità. Intervento di “Ristrutturazione e messa a norma di una porzione del piano secondo del P.O. Santa Barbara di Iglesias destinata ad ospitare la Casa della Comunità” (CUP B34E21015580006).) Appalto Integrato - CIG derivato: A0159F3D4F. Autorizzazione subappalto ditta DUE EMME </t>
  </si>
  <si>
    <t>https://www.aslsulcis.it/ap/deliberazione-del-commissario-straordinario-n-650-del-24-11-2025/</t>
  </si>
  <si>
    <t>B34E22000380006 - Risonanza magnetica da installare nel P.O. CTO di Iglesias</t>
  </si>
  <si>
    <t xml:space="preserve">PNRR e PNC M6C2 - Intervento 1.1 Ammodernamento del parco tecnologico e digitale ospedaliero Grandi Apparecchiature Sanitarie. Lavori di realizzazione del nuovo sito Risonanza magnetica da installare nel Presidio Ospedaliero Sirai di Carbonia. CUP:B34E22000380006 - CIG: 9930285A69. Presa d'atto della rinuncia all'incarico da parte dell'Ing. Edmondo Alberto Porcu, relativo all'esecuzione dei Servizi di Progettazione di fattibilità tecnica ed economica, ivi compresa progettazione antincendio e coordinamento della sicurezza in fase di progettazione, con opzione per l'affidamento diretto successivo relativo allo svolgimento dei servizi di Direzione Lavori, misura e contabilità e coordinamento della sicurezza in fase di esecuzione, di cui alla Delibera del Direttore Generale ASL Sulcis Iglesiente n. 523 del 14.09.2023. </t>
  </si>
  <si>
    <t>https://www.aslsulcis.it/ap/deliberazione-del-direttore-generale-n-80-del-05-02-2025/</t>
  </si>
  <si>
    <t>https://dati.anticorruzione.it/superset/dashboard/dettaglio_cig/?cig=9930285A69</t>
  </si>
  <si>
    <t xml:space="preserve"> 1.420.000,00</t>
  </si>
  <si>
    <t>9930285A69</t>
  </si>
  <si>
    <t>Ing.Ciro Claudio Piergianni</t>
  </si>
  <si>
    <t xml:space="preserve">PNRR e PNC M6C2 - Intervento 1.1 Ammodernamento del parco tecnologico e digitale ospedaliero Grandi Apparecchiature Sanitarie. Lavori di realizzazione del nuovo sito Risonanza magnetica da installare nel Presidio Ospedaliero CTO di Iglesias. CUP:B34E22000380006 - CIG: 9930285A69. Rettifica Delibera del Direttore Generale n. 80 del 05.02.2025. </t>
  </si>
  <si>
    <t>https://www.aslsulcis.it/ap/deliberazione-del-direttore-generale-n-168-del-28-02-2025/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</si>
  <si>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Determina a contrarre e affidamento diretto, ai sensi dell'art. 50 comma n.1, lettera b del D. Lgs n° 36 del 31 Marzo 2023, all'Operatore Economico B.T.C. Srl di Bolzano dell'incarico professionale relativo alla redazione del progetto di fattibilità Tecnica ed Economica (PFTE), del progetto esecutivo e del relativo piano di sicurezza e di coordinamento, a seguito di trattativa sulla piattaforma telematica SardegnaCAT, RdO_rfq:454234. CIG: B4F7994569. </t>
  </si>
  <si>
    <t>https://www.aslsulcis.it/ap/deliberazione-del-direttore-generale-n-287-del-28-03-2025/</t>
  </si>
  <si>
    <t>https://dati.anticorruzione.it/superset/dashboard/dettaglio_cig/?cig=B4F7994569</t>
  </si>
  <si>
    <t>B4F7994569</t>
  </si>
  <si>
    <t xml:space="preserve"> B.T.C. Srl di Bolzano </t>
  </si>
  <si>
    <t>89.469,51 (escluso il contributo 
INARCASSA al 4% e IVA di legge al 22%)</t>
  </si>
  <si>
    <t>113.518,91</t>
  </si>
  <si>
    <t>Art. 50, comma n. 1, lettera b) del D.Lgs. n. 36 del 31 marzo 2023</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</si>
  <si>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CIG: B4F7994569. Approvazione del Progetto di Fattibilità Tecnica ed Economica (PFTE). </t>
  </si>
  <si>
    <t>https://www.aslsulcis.it/ap/deliberazione-del-commissario-straordinario-n-124-del-19-06-2025/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</si>
  <si>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CUI n. 03990570925202400019. Approvazione del Progetto Esecutivo, del Quadro Economico e Determina a contrarre per l’affidamento dell’intervento, ai sensi del D.Lgs. n. 36/2023. </t>
  </si>
  <si>
    <t>https://www.aslsulcis.it/ap/deliberazione-del-commissario-straordinario-n-144-del-24-06-2025/</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</si>
  <si>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PNRR_M6C2_A7_1.1_RMN_IGLESIAS. CUI n. F03990570925202400019. Presa d'atto errore materiale Capitolato Speciale d'appalto e rettifica Delibera del Commissario Straordinario ex L.R. 8/2025 della Asl Sulcis Iglesiente n° 144 del 24/06/2025. </t>
  </si>
  <si>
    <t>https://www.aslsulcis.it/ap/deliberazione-del-commissario-straordinario-n-255-del-23-07-2025/</t>
  </si>
  <si>
    <t xml:space="preserve">PNRR e PNC M6C2 - Intervento 1.1 Ammodernamento del parco tecnologico e digitale ospedaliero Grandi Apparecchiature Sanitarie. LAVORI DI RISTRUTTURAZIONE DEL SITO DI RISONANZA MAGNETICA PRESSO IL PRESIDIO OSPEDALIERO CTO DI IGLESIAS - CUP: B34E22000380006 - CUI: L03990570925202500004. Affidamento diretto, ai sensi dell'art. 50, comma 1 lettera b) del D.Lgs 31 marzo 2023 n. 36, all'Operatore Economico NEW ENGINEERING SRL di Trento dell'incarico professionale di Direzione Lavori e Coordinamento della Sicurezza in fase di Esecuzione, a seguito di trattativa sulla piattaforma telematica SardegnaCAT e approvazione dello schema di contratto. RdO_rfq:468880. CIG: B7B237E3E0 . </t>
  </si>
  <si>
    <t>https://www.aslsulcis.it/ap/deliberazione-del-commissario-straordinario-n-373-del-05-09-2025/</t>
  </si>
  <si>
    <t>https://dati.anticorruzione.it/superset/dashboard/dettaglio_cig/?cig=B7B237E3E0</t>
  </si>
  <si>
    <t>B7B237E3E0</t>
  </si>
  <si>
    <t>NEW ENGINEERING SRL</t>
  </si>
  <si>
    <t xml:space="preserve">PNRR e PNC M6C2 - Intervento 1.1 Ammodernamento del parco tecnologico e digitale ospedaliero Grandi Apparecchiature Sanitarie. Intervento di ristrutturazione del sito di Risonanza Magnetica presso il Presidio Ospedaliero CTO di Iglesias. CUP: B34E22000380006. Codice Progetto: PNRR M6C2 A7 1.1 RMN IGLESIAS. CUI n. L03990570925202500004. Presa d'atto dell'aggiudicazione lavori all'O.E. DECOGEN Srl, di cui alla Determinazione della Direttrice del Servizio Lavori e Servizi di architettura e ingegneria della RAS Sardegna n. 930 del 24 settembre 2025, prot. n. 10233. CIG: B76A1CF71E. </t>
  </si>
  <si>
    <t>10/10/2025</t>
  </si>
  <si>
    <t>https://www.aslsulcis.it/ap/deliberazione-del-commissario-straordinario-n-476-del-10-10-2025/</t>
  </si>
  <si>
    <t>B76A1CF71E</t>
  </si>
  <si>
    <t>DECOGEN Srl</t>
  </si>
  <si>
    <t>€ 595.876,17</t>
  </si>
  <si>
    <t>€ 655.463,79</t>
  </si>
  <si>
    <t>Art. 71 del D.Lgs. 36/2023</t>
  </si>
  <si>
    <t>B39J20007380001- Intervento di implementazione posti letto terapia intensiva e semi intensiva presso il Presidio Ospedaliero CTO di Iglesias</t>
  </si>
  <si>
    <t>PNRR (Piano Nazionale di Ripresa e Resilienza)- Missione "M6 C2 1.1.1: Digitalizzazione - Rafforzamento strutturale SSN ("progetti in essere" ex art. 2, DL 34/2020)". Intervento di implementazione posti letto terapia intensiva e semi intensiva presso il Presidio Ospedaliero CTO di Iglesias. Codice Progetto Sisar: PNRR_DEA_I_CTO. Adesione all'Accordo Quadro INVITALIA LOTTO GEOGRAFICO 16 SARDEGNA - CIG: 8444961A45 - SUB-LOTTO PRESTAZIONALE 3: Verifiche della progettazione; Liquidazione fattura n. 5 NI del 08.01.2025 emessa dall'Operatore Economico NORMATEMPO ITALIA SRL di Torino relativa all'esecuzione del servizio di Verifica del Progetto Definitivo. CIG Derivato: B447D81C8E - CUP: B39J20007380001.</t>
  </si>
  <si>
    <t>https://www.aslsulcis.it/ap/deliberazione-del-direttore-generale-n-66-del-04-02-2025/</t>
  </si>
  <si>
    <t>https://dati.anticorruzione.it/superset/dashboard/dettaglio_cig/?cig=B447D81C8E</t>
  </si>
  <si>
    <t>€ 7.138.544,00</t>
  </si>
  <si>
    <t xml:space="preserve"> B39J20007380001</t>
  </si>
  <si>
    <t>CIG Derivato: B447D81C8E</t>
  </si>
  <si>
    <t>Ing. Ciro Claudio Piergianni</t>
  </si>
  <si>
    <t>NORMATEMPO 
ITALIA SRL</t>
  </si>
  <si>
    <t>Contributo Previdenziale INARCASSA al 4% ( 1.337,69 euro) e IVA al 22% (7.651,60 euro)</t>
  </si>
  <si>
    <t>42.431,59</t>
  </si>
  <si>
    <r>
      <rPr>
        <sz val="11"/>
        <color theme="1"/>
        <rFont val="Calibri"/>
        <family val="2"/>
        <charset val="1"/>
      </rPr>
      <t xml:space="preserve">NORMATEMPO ITALIA SRL: Mandato di pagamento  n°1144 del 19/03/2025 pari ad € 34779,99 
</t>
    </r>
    <r>
      <rPr>
        <sz val="11"/>
        <color theme="1"/>
        <rFont val="Calibri"/>
        <family val="2"/>
      </rPr>
      <t>MEDIL: Mandato di pagamento  n°4258 del 21/10/2025 pari ad € 85817,44
Mandato di pagamento  n°4258 del 21/10/2025 pari ad € 21454,35
 Mandato di pagamento  n°5099 del 11/12/2025 pari ad € 517088,74</t>
    </r>
  </si>
  <si>
    <t xml:space="preserve">PNRR (Piano Nazionale di Ripresa e Resilienza)- Missione "M6 C2 1.1.1: Digitalizzazione - Rafforzamento strutturale SSN ("progetti in essere" ex art. 2, DL 34/2020)". Intervento di implementazione posti letto terapia intensiva e semi intensiva presso il Presidio Ospedaliero CTO di Iglesias. Codice Progetto Sisar: PNRR_DEA_I_CTO. Adesione all'Accordo Quadro INVITALIA LOTTO GEOGRAFICO 16 SARDEGNA - CIG: 8444961A45 - SUB-LOTTO PRESTAZIONALE 1: Appalto integrato; Presa d'atto dell'ODA. Affidamento all'Operatore Economico CONSORZIO STABILE MEDIL SOCIETA CONSORTILE PER AZIONI di Benevento e impegno di spesa. CIG Derivato: B40D31A7AB - CUP: B39J20007380001. Approvazione del Progetto Definitivo. </t>
  </si>
  <si>
    <t>https://www.aslsulcis.it/ap/deliberazione-del-direttore-generale-n-127-del-21-02-2025/</t>
  </si>
  <si>
    <t>https://dati.anticorruzione.it/superset/dashboard/dettaglio_cig/?cig=8444961A45</t>
  </si>
  <si>
    <t>8444961A45</t>
  </si>
  <si>
    <t>CONSORZIO STABILE MEDIL SOCIETA’ 
CONSORTILE PER AZIONI</t>
  </si>
  <si>
    <t>2.328.396,59</t>
  </si>
  <si>
    <t>2.565.362,08</t>
  </si>
  <si>
    <t xml:space="preserve">PNRR (Piano Nazionale di Ripresa e Resilienza)- Missione "M6 C2 1.1.1: Digitalizzazione - Rafforzamento strutturale SSN ("progetti in essere" ex art. 2, DL 34/2020)". Intervento di implementazione posti letto terapia intensiva e semi intensiva presso il Presidio Ospedaliero CTO di Iglesias. Codice Progetto Sisar: PNRR_DEA_I_CTO. CIG Derivato: B40D31A7AB - CUP: B39J20007380001. Approvazione del Progetto Esecutivo, del nuovo Quadro Economico, dello schema di Addendum n. 1 e impegno di spesa. </t>
  </si>
  <si>
    <t>https://www.aslsulcis.it/ap/deliberazione-del-commissario-straordinario-n-253-del-23-07-2025/</t>
  </si>
  <si>
    <t>https://dati.anticorruzione.it/superset/dashboard/dettaglio_cig/?cig=B40D31A7AB</t>
  </si>
  <si>
    <t xml:space="preserve"> CIG Derivato: B40D31A7AB</t>
  </si>
  <si>
    <t xml:space="preserve">Perizia di Variante Lavori Propedeutici all'Intervento di Implementazione Posti Letto Terapia Intensiva e Semintensiva Presso il P.O. CTO Iglesias (P.N.R.R.), finalizzati al trasferimento di alcuni servizi. </t>
  </si>
  <si>
    <t>https://www.aslsulcis.it/ap/deliberazione-del-commissario-straordinario-n-441-del-01-10-2025/</t>
  </si>
  <si>
    <t xml:space="preserve"> B44E20003940001-P.O. SIRAI di Carbonia - Ampliamento dell'attuale Pronto Soccorso</t>
  </si>
  <si>
    <t xml:space="preserve">PNRR (Piano Nazionale di Ripresa e Resilienza)- Missione "M6 C2 1.1.1: Digitalizzazione - Rafforzamento strutturale SSN ("progetti in essere" ex art. 2, DL 34/2020)". Intervento di Ampliamento in aderenza all'attuale PS con accesso diretto mezzi soccorso, area Pre Triage, attesa esito tampone e riqualificazione locali esistenti Pronto Soccorso e adeguamento impianti presso il P.O. Sirai di Carbonia. Accordo Quadro INVITALIA LOTTO GEOGRAFICO 16 SARDEGNA - CIG: 8444961A45 - SUB-LOTTO PRESTAZIONALE 2: Servizi Tecnici di progettazione (PFTE e PD), Direzione lavori (DL), Coordinamento della Sicurezza in fase di Progettazione (CSP) - Coordinamento della Sicurezza in fase di Esecuzione (CSE). Presa d'atto dell'ODA. Affidamento all'Operatore Economico TEKNE SPA di Milano e impegno di spesa. CIG Derivato: B22565221C- CUP: B44E20003940001. Codice Progetto Sisar: PNRR_DEA_I_CTO. </t>
  </si>
  <si>
    <t>https://www.aslsulcis.it/ap/deliberazione-del-commissario-straordinario-n-235-del-18-07-2025/</t>
  </si>
  <si>
    <t>https://dati.anticorruzione.it/superset/dashboard/dettaglio_cig/?cig=B22565221C</t>
  </si>
  <si>
    <t>106.447,72 €</t>
  </si>
  <si>
    <t xml:space="preserve"> CIG Derivato: B22565221C</t>
  </si>
  <si>
    <t>TEKNE SPA</t>
  </si>
  <si>
    <t>Euro 106.447,72 oltre 
contributi previdenziali al 4% pari ad Euro 4.257,91 ed IVA al 22% pari ad Euro 24.355,24,</t>
  </si>
  <si>
    <t>135.060,87</t>
  </si>
  <si>
    <t xml:space="preserve">PNRR Missione 6 Salute, Componente 2 Innovazione, ricerca e digitalizzazione del Servizio sanitario Nazionale - linea di investimento 1.1. P.O. SIRAI di Carbonia - Ampliamento dell'attuale Pronto Soccorso - Riqualificazione locali esistenti Pronto Soccorso - Adeguamento impiantistico del P.O. Sirai. Autorizzazione a contrarre e contestuale affidamento diretto ai sensi dell’art. 50, comma 1 lettera b) del D. Lgs. 31 marzo 2023, n. 36 per il servizio di indagini geologiche e redazione della relazione geologica. CUP B44E20003940001 - CIG B747AAC724. Codice Progetto Sisar: PNRR_DEA_I_SIRAI </t>
  </si>
  <si>
    <t>https://www.aslsulcis.it/ap/deliberazione-del-commissario-straordinario-n-266-del-25-07-2025/</t>
  </si>
  <si>
    <t>https://dati.anticorruzione.it/superset/dashboard/dettaglio_cig/?cig=B747AAC724</t>
  </si>
  <si>
    <t>CIG B747AAC724</t>
  </si>
  <si>
    <t>Geol. Mario Collu</t>
  </si>
  <si>
    <t>€12.162,72</t>
  </si>
  <si>
    <t xml:space="preserve">PNRR Missione 6 Salute, Componente 2 Innovazione, ricerca e digitalizzazione del Servizio sanitario Nazionale - linea di investimento 1.1 Ammodernamento del parco tecnologico e digitale ospedaliero - Sub investimento 1.1.1 (Digitalizzazione - Rafforzamento strutturale SSN) ("progetti in essere" ex art. 2, DL 34/2020)". Nomina struttura di supporto al RUP per le attività di verifica della progettazione per l'intervento di Ampliamento in aderenza all'attuale PS con accesso diretto mezzi soccorso, area Pre Triage, attesa esito tampone e riqualificazione locali esistenti Pronto Soccorso e adeguamento impianti presso il P.O. Sirai di Carbonia CUP: B44E20003940001. Codice Progetto Sisar: PNRR DEA I SIRAI. </t>
  </si>
  <si>
    <t>https://www.aslsulcis.it/ap/deliberazione-del-commissario-straordinario-n-304-del-06-08-2025/</t>
  </si>
  <si>
    <t>B44E21013100008-Ristrutturazione e messa a norma dei locali ubicati al piano primo palazzina ex suore del P.O. Sirai di Carbonia, per la realizzazione della Centrale Operativa Territoriale (COT)</t>
  </si>
  <si>
    <t>PNRR - Ristrutturazione e messa a norma dei locali ubicati al piano primo palazzina ex suore del P.O. Sirai di Carbonia, per la realizzazione della Centrale Operativa Territoriale (COT), ricadente nella Missione M6 - Salute del Piano Nazionale di Ripresa e Resilienza (PNRR), a valere sulle risorse dell'investimento M6.C1-1.2.2 di propria competenza (CUP B44E21013100008).Codice Progetto Sisar n. PNRR_ M6C1_A7_1.2.2 COT CARBONIA. CIG: 9875497DEB. Presa d'atto della Relazione sul Conto Finale e del Certificato di Regolare Esecuzione. Autorizzazione alla liquidazione della fattura n. 12/25 del 27.01.2025 emessa dall'Operatore Economico I.M.B.I. S.R.L., relativa al credito residuo.</t>
  </si>
  <si>
    <t>https://www.aslsulcis.it/ap/deliberazione-del-direttore-generale-n-69-del-04-02-2025/</t>
  </si>
  <si>
    <t>https://dati.anticorruzione.it/superset/dashboard/dettaglio_cig/?cig=9875497DEB</t>
  </si>
  <si>
    <t xml:space="preserve"> 263.995,00 </t>
  </si>
  <si>
    <t>9875497DEB</t>
  </si>
  <si>
    <t xml:space="preserve"> I.M.B.I. 
S.R.L.</t>
  </si>
  <si>
    <t>Art. 51, c. 1, lett. a), 
sub 2.1 della legge 108/2021</t>
  </si>
  <si>
    <t xml:space="preserve"> Arch. Roberta Masala</t>
  </si>
  <si>
    <t>Mandato di pagamento  n° 965 del 11/03/2025 pari ad € 703,86€</t>
  </si>
  <si>
    <t>B44E21013110006-Ristrutturazione e messa a norma del piano terra e piano primo destinati ad ospitare la Casa della Comunità del Poliambulatorio San Ponziano (ex INAM) sito in piazza Matteotti a Carbonia</t>
  </si>
  <si>
    <t xml:space="preserve">PNRR Missione M6 - Salute, investimento M6.C1-1.1 - Lavori in Appalto Integrato per l'intervento di Ristrutturazione e messa a norma del piano terra e piano primo destinati ad ospitare la Casa della Comunità del Poliambulatorio San Ponziano (ex INAM) sito in piazza Matteotti a Carbonia. CUP B44E21013110006 - CIG derivato: A000D17E24 Codice Progetto SISAR AREAS: M6.C1_1.1_A7 Liquidazione dei servizi di verifica del PFTE e del Progetto Esecutivo all'Operatore Economico METASSOCIATI S.R.L. (Mandataria) A1 ENGINEERING S.R.L. (Mandante). </t>
  </si>
  <si>
    <t>https://www.aslsulcis.it/ap/deliberazione-del-direttore-generale-n-40-del-29-01-2025/</t>
  </si>
  <si>
    <t>https://dati.anticorruzione.it/superset/dashboard/dettaglio_cig/?cig=A000D17E24</t>
  </si>
  <si>
    <t>CIG derivato: A000D17E24</t>
  </si>
  <si>
    <t>METASSOCIATI S.R.L. (Mandataria) 
A1 ENGINEERING S.R.L. (Mandante)</t>
  </si>
  <si>
    <t>Importo di 11.960,85 oltre ad € 478,43 per oneri 
previdenziali al 4% per un imponibile pari ad € 12.439,28 oltre IVA al 22% pari ad € 
2.736,64, per complessivi € 15.175,93 emessa ditta Metassociati S.r.l.
Importo di 11.491,80 oltre ad € 459,67 per oneri previdenziali 
al 4% per un imponibile pari ad € 11.951,47 oltre IVA al 22% pari ad € 2.629,32, per 
complessivi € 14.580,79 emessa ditta A1 ENGINEERING S.R.L</t>
  </si>
  <si>
    <t xml:space="preserve">29.756,72
</t>
  </si>
  <si>
    <t>Metassociati: mandato di pagamento  n° 964 del 10/03/2025 pari ad € 12439,28;
A1 engineeringi: mandato di pagamento  n° 746 del 25/02/2025 pari ad € 11951,47;</t>
  </si>
  <si>
    <t xml:space="preserve">PNRR Missione M6 - Salute, investimento M6.C1-1.1 - Lavori in Appalto Integrato per l'intervento di Ristrutturazione e messa a norma del piano terra e piano primo destinati ad ospitare la Casa della Comunità del Poliambulatorio San Ponziano (ex INAM) sito in piazza Matteotti a Carbonia. CUP B44E21013110006 - Codice Progetto SISAR AREAS: M6.C1 1.1 A7 Approvazione della perizia di variante, impegno di spesa e approvazione del nuovo quadro economico. </t>
  </si>
  <si>
    <t>https://www.aslsulcis.it/ap/deliberazione-del-commissario-straordinario-n-311-del-06-08-2025/</t>
  </si>
  <si>
    <t>B44E22000260006-Risonanza magnetica P.O. Sirai</t>
  </si>
  <si>
    <t xml:space="preserve">PNRR Missione 6 salute, Componente 2 – Investimento 1.1. Ammodernamento del parco tecnologico e digitale ospedaliero, Sub-intervento 1.1.2 Grandi Apparecchiature: CUP B44E22000260006 – Autorizzazione a contrarre e contestuale affidamento diretto ai sensi dell’art. 50 comma 1 lett b) D.Lgs. 36/2023, all’Operatore Economico S.L.T. S.r.l per la fornitura e posa in opera di portale di rilevamento materiale ferromagnetico per la R.M. del P.O. Sirai di Carbonia. CIG: B7853CCA8F Codice Progetto Sisar: PNRR_M6C2_A7_1.1_RMN_CARBONIA Rettifica Delibera del Commissario Straordinario n. 225 del 17.07.2025 </t>
  </si>
  <si>
    <t>https://www.aslsulcis.it/ap/deliberazione-del-commissario-straordinario-n-356-del-26-08-2025/</t>
  </si>
  <si>
    <t>https://dati.anticorruzione.it/superset/dashboard/dettaglio_cig/?cig=B7853CCA8F</t>
  </si>
  <si>
    <t>1.169.364,00 €</t>
  </si>
  <si>
    <t>B7853CCA8F</t>
  </si>
  <si>
    <t>S.L.T. S.r.l</t>
  </si>
  <si>
    <t xml:space="preserve">€29.280,00
</t>
  </si>
  <si>
    <t>Pagamento effettuato da ARES Sardegna</t>
  </si>
  <si>
    <t xml:space="preserve">PNRR Missione 6 salute, Componente 2 - Investimento 1.1. Ammodernamento del parco tecnologico e digitale ospedaliero, Sub-intervento 1.1.2 Grandi Apparecchiature: Autorizzazione a contrarre e contestuale affidamento diretto ai sensi dell'art. 50 comma 1 lett b) D.Lgs. 36/2023, all'Operatore Economico S.L.T. S.r.l per la fornitura e posa in opera di portale di rilevamento materiale ferromagnetico per la R.M. del P.O. Sirai di Carbonia. CUP B44E22000260006 - CIG: B7853CCA8F. Codice Progetto Sisar: PNRR_M6C2_A7_1.1_RMN_CARBONIA </t>
  </si>
  <si>
    <t>https://www.aslsulcis.it/ap/deliberazione-del-commissario-straordinario-n-225-del-17-07-2025/</t>
  </si>
  <si>
    <t>B44E22000280006- Adeguamento 
locali sala D6 della Radiologia c/o il P.O. Sirai di Carbonia</t>
  </si>
  <si>
    <t xml:space="preserve">PNRR - Missione PNRR (Piano Nazionale di Ripresa e Resilienza) - Missione 6 Salute - investimento M6.C2 - 1.1.2. Ammodernamento del Parco tecnologico e digitale ospedaliero (Grandi apparecchiature Sanitarie). Autorizzazione della variante in corso d'opera e rimodulazione del quadro economico con aumento di spesa. C.U.P.: B44E22000280006 - CIG: B2C67B6033. </t>
  </si>
  <si>
    <t>https://www.aslsulcis.it/ap/deliberazione-del-direttore-generale-n-150-del-27-02-2025/</t>
  </si>
  <si>
    <t>https://dati.anticorruzione.it/superset/dashboard/dettaglio_cig/?cig=B2C67B6033</t>
  </si>
  <si>
    <t>CIG: B2C67B6033</t>
  </si>
  <si>
    <t>AQ CRC RAS</t>
  </si>
  <si>
    <t xml:space="preserve">Dario Scarpa </t>
  </si>
  <si>
    <t>AQ 1</t>
  </si>
  <si>
    <t>AQ</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</si>
  <si>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RdO: 459936 Lavori di manutenzione ordinaria e straordinaria da eseguire in immobili in uso/di proprietà dell'Asl 7 Sulcis Iglesiente, Presidi Ospedalieri e Territoriali dell'Asl 7 Sulcis Iglesiente. Impegno e Liquidazione incentivi per funzioni tecniche ex art.113 comma 5 D.Lgs. n. 50/2016 in favore del personale della CRC-RAS . Rif. CIG derivato B604565785. </t>
  </si>
  <si>
    <t>https://www.aslsulcis.it/ap/deliberazione-del-commissario-straordinario-n-293-del-06-08-2025/</t>
  </si>
  <si>
    <t>https://dati.anticorruzione.it/superset/dashboard/dettaglio_cig/?cig=B604565785</t>
  </si>
  <si>
    <t>CIG derivato B604565785</t>
  </si>
  <si>
    <t xml:space="preserve">IMPRESA DI COSTRUZIONI CABRAS MARIANO S.R.L. </t>
  </si>
  <si>
    <t>AQ CRC RAS - Applicazione C.A.M art. 54, comma 4 lett c) del D.Lgs 50/2016. Biennio 2022-
2024</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</si>
  <si>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Aggiudicazione definitiva RdO: 459936 Lavori di manutenzione ordinaria e straordinaria da eseguire in immobili in uso/di proprietà dellAsl 7 Sulcis Iglesiente, Presidi Ospedalieri e Territoriali dell'Asl 7 Sulcis Iglesiente. CIG derivato B604565785 -Operatore Economico: IMPRESA DI COSTRUZIONI CABRAS MARIANO S.R.L. </t>
  </si>
  <si>
    <t>https://www.aslsulcis.it/ap/deliberazione-del-commissario-straordinario-n-76-del-06-06-2025/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</si>
  <si>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Nomina RUP, approvazione QTE e della documentazione di adesione. .CIG: 9411959246. </t>
  </si>
  <si>
    <t>https://www.aslsulcis.it/ap/deliberazione-del-direttore-generale-n-196-del-07-03-2025/</t>
  </si>
  <si>
    <t>AQ 2</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</si>
  <si>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Aggiudicazione definitiva RdO: 464305 Lavori di manutenzione ordinaria e straordinaria da eseguire in immobili in uso/di proprietà dell'Asl 7 Sulcis Iglesiente, Presidi Ospedalieri e Territoriali dell'Asl 7 Sulcis Iglesiente. CIG derivato B6DBF729F1 -Operatore Economico: VACOMIC SRL. </t>
  </si>
  <si>
    <t>https://www.aslsulcis.it/ap/deliberazione-del-commissario-straordinario-n-159-del-27-06-2025/</t>
  </si>
  <si>
    <t>Dettaglio Appalto</t>
  </si>
  <si>
    <t>CIG derivato B6DBF729F1</t>
  </si>
  <si>
    <t>Vacomic Srl</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</si>
  <si>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RdO: 459936 Lavori di manutenzione ordinaria e straordinaria da eseguire in immobili in uso/di proprietà dell'Asl 7 Sulcis Iglesiente, Presidi Ospedalieri e Territoriali dell'Asl 7 Sulcis Iglesiente. Impegno e Liquidazione incentivi per funzioni tecniche ex art.113 comma 5 D.Lgs. n. 50/2016 in favore del personale della CRC-RAS . Rif. CIG derivato B6DBF729F1. </t>
  </si>
  <si>
    <t>https://www.aslsulcis.it/ap/deliberazione-del-commissario-straordinario-n-296-del-06-08-2025/</t>
  </si>
  <si>
    <t xml:space="preserve">Appalto specifico con rilancio competitivo AQ CRC RAS per l'affidamento dei Lavori di manutenzione ordinaria e straordinaria, superiori ad Euro 150.000,00 da eseguire in immobili in uso/di proprietà dell'Amministrazione e degli enti del Sistema Regione e dell'Amministrazione territoriale e locale. Applicazione C.A.M art. 54, comma 4 lett c) del D.Lgs 50/2016. Biennio 2022-2024 - GARA 8729240, - SardegnaCat Lotto 4 - Sud Sardegna. Categoria OG1 - Classifica II. Nomina RUP, approvazione QTE e della documentazione di adesione. CIG: 9411959246. </t>
  </si>
  <si>
    <t>https://www.aslsulcis.it/ap/deliberazione-del-direttore-generale-n-382-del-29-04-2025/</t>
  </si>
  <si>
    <t>Numero Registrazione Fattura</t>
  </si>
  <si>
    <t>Fornitore</t>
  </si>
  <si>
    <t>Importo</t>
  </si>
  <si>
    <t>Numero Documento</t>
  </si>
  <si>
    <t>Data Inserimento</t>
  </si>
  <si>
    <t>Data Approvazione</t>
  </si>
  <si>
    <t>Importo Liquidato</t>
  </si>
  <si>
    <t>MIES</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</si>
  <si>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00008E del 30.01.2025 emessa dalla Società Eletecno ST S.p.A., relativa al canone del mese di Ottobre anno 2024. CIG: 99404384F0. </t>
  </si>
  <si>
    <t>https://www.aslsulcis.it/ap/deliberazione-del-direttore-generale-n-204-del-10-03-2025/</t>
  </si>
  <si>
    <t>https://dati.anticorruzione.it/superset/dashboard/dettaglio_cig/?cig=99404384F0</t>
  </si>
  <si>
    <t>99404384F0</t>
  </si>
  <si>
    <t xml:space="preserve">Carbotermo SPA e Eletecno ST SPA </t>
  </si>
  <si>
    <t>4.352.148,00 €</t>
  </si>
  <si>
    <t>Vedi tabella a fianco</t>
  </si>
  <si>
    <t>CARBOTERMO S.P.A.</t>
  </si>
  <si>
    <t>Gestione riscaldamento e calore OTTOBRE 2024</t>
  </si>
  <si>
    <t>25SP00337</t>
  </si>
  <si>
    <t>05/03/2025 08:22</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</si>
  <si>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00010E del 30.01.2025 emessa dalla Società Eletecno ST S.p.A., relativa al canone del mese di Novembre anno 2024. CIG: 99404384F0. </t>
  </si>
  <si>
    <t>https://www.aslsulcis.it/ap/deliberazione-del-direttore-generale-n-205-del-10-03-2025/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</si>
  <si>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00012 del 30.01.2025 emessa dalla Società Eletecno ST S.p.A., relativa al canone del mese di Dicembre anno 2024. CIG: 99404384F0. </t>
  </si>
  <si>
    <t>https://www.aslsulcis.it/ap/deliberazione-del-direttore-generale-n-206-del-10-03-2025/</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</si>
  <si>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25SP00337 del 18.02.2025 emessa dall'Operatore Economico Carbotermo S.p.A., relativa al canone del mese di Ottobre anno 2024. CIG: 99404384F0. </t>
  </si>
  <si>
    <t>https://www.aslsulcis.it/ap/deliberazione-del-direttore-generale-n-277-del-27-03-2025/</t>
  </si>
  <si>
    <t xml:space="preserve">NOTA DI CREDITO OTTOBRE 2024 Beneficio previsto dall'art. 8  Multiservizio tecnologico integrato energia </t>
  </si>
  <si>
    <t>25SP00338</t>
  </si>
  <si>
    <t>05/03/2025 10:12</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</si>
  <si>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25SP00340 del 18.02.2025 emessa dall'Operatore Economico Carbotermo S.p.A., relativa al canone del mese di Novembre anno 2024. CIG: 99404384F0. </t>
  </si>
  <si>
    <t>https://www.aslsulcis.it/ap/deliberazione-del-direttore-generale-n-278-del-27-03-2025/</t>
  </si>
  <si>
    <t>Risultati report indici di prestazione trimestre OTTOBRE 2024</t>
  </si>
  <si>
    <t>25SP00339</t>
  </si>
  <si>
    <t>05/03/2025 10:22</t>
  </si>
  <si>
    <t xml:space="preserve">Contratto MIES2 Multiservizio Tecnologico integrato energia per la sanità ed. 2 (lotto 8) per gli edifici in uso, a qualsiasi titolo, alla ASL Sulcis Iglesiente. Deliberazione del Direttore Generale ARES Sardegna n. 158 del 29.06.2023 di approvazione prosecuzione del contratto dal 01.07.2023 al 31.12.2024 e Deliberazione del Direttore Generale ASL Sulcis Iglesiente n. 639 del 30.10.2023 di autorizzazione di spesa. Liquidazione fattura n. 25SP00343 del 18.02.2025 emessa dall'Operatore Economico Carbotermo S.p.A., relativa al canone del mese di Dicembre anno 2024. CIG: 99404384F0. </t>
  </si>
  <si>
    <t>https://www.aslsulcis.it/ap/deliberazione-del-direttore-generale-n-279-del-27-03-2025/</t>
  </si>
  <si>
    <t>PRESTAZIONI MANUT. NOVEMBRE 2024</t>
  </si>
  <si>
    <t>25SP00340</t>
  </si>
  <si>
    <t>20/03/2025 13:01</t>
  </si>
  <si>
    <t xml:space="preserve">Contratto MIES2 Multiservizio Tecnologico integrato energia per la sanità per gli edifici in uso, a qualsiasi titolo, alla ASL Sulcis Iglesiente- Adempimenti conseguenti alla Deliberazione DG ARES n. 329/2024. Prosecuzione del contratto per ulteriori 36 mesi. Autorizzazione di spesa anni 2025, 2026 e 2027 e relativo impegno di spesa. O.E. RTI Carbotermo SpA / Eletecno ST S.r.l.. CIG Derivato: B4F677F96F. </t>
  </si>
  <si>
    <t>https://www.aslsulcis.it/ap/deliberazione-del-direttore-generale-n-291-del-28-03-2025/</t>
  </si>
  <si>
    <t>https://dati.anticorruzione.it/superset/dashboard/dettaglio_cig/?cig= B4F677F96F</t>
  </si>
  <si>
    <t xml:space="preserve"> B4F677F96F</t>
  </si>
  <si>
    <t xml:space="preserve"> Beneficio previsto dall'art. 8 NOTA DI CREDITO Multiservizio tecnologico integrato energia MESE NIVEMBRE 2024</t>
  </si>
  <si>
    <t>25SP00341</t>
  </si>
  <si>
    <t>05/03/2025 10:28</t>
  </si>
  <si>
    <t>NOTA DI CREDITO NOVEMBRE 2024 Risultati report indici di prestazione trimestre Multiservizio tecnologico integrato energia</t>
  </si>
  <si>
    <t>25SP00342</t>
  </si>
  <si>
    <t>05/03/2025 10:44</t>
  </si>
  <si>
    <t>GESTIONE RISCALDAMENTO E CALORE DICEMBRE 2024</t>
  </si>
  <si>
    <t>25SP00343</t>
  </si>
  <si>
    <t>05/03/2025 08:31</t>
  </si>
  <si>
    <t>NOTA DI CREDITO  Beneficio previsto dall'art. 8 Multiservizio tecnologico integrato energia DICEMBRE 2024</t>
  </si>
  <si>
    <t>25SP00344</t>
  </si>
  <si>
    <t>05/03/2025 10:48</t>
  </si>
  <si>
    <t>NOTA DI CREDITO Risultati report indici di prestazione trimestre Multiservizio tecnologico integrato energia DICEMBRE 2024</t>
  </si>
  <si>
    <t>25SP00345</t>
  </si>
  <si>
    <t>05/03/2025 10:55</t>
  </si>
  <si>
    <t>OTTOBRE 2024. Serv Energia Imp Clim Invernale - MANUT - (VERIFICARE CIG)</t>
  </si>
  <si>
    <t>25SP00169</t>
  </si>
  <si>
    <t>17/02/2025 09:11</t>
  </si>
  <si>
    <t>NOTA DI CREDITO SU FATT. N. 25SP00169 DEL 31/01/2025 PER CIG ERRATO</t>
  </si>
  <si>
    <t>25SP00327</t>
  </si>
  <si>
    <t>03/03/2025 13:22</t>
  </si>
  <si>
    <t xml:space="preserve">CANONE NOVEMBRE 2024 (NON LIQUIDARE VERIFICARE CIG RICHIEDERE NOTA DI CREDITO) </t>
  </si>
  <si>
    <t>25SP00172</t>
  </si>
  <si>
    <t>17/02/2025 09:33</t>
  </si>
  <si>
    <t>NOTA DI CREDITO SU FATT. N. 25SP00172 DEL 31/01/2025 PER CIG ERRATO</t>
  </si>
  <si>
    <t>25SP00328</t>
  </si>
  <si>
    <t>03/03/2025 13:28</t>
  </si>
  <si>
    <t>ATTENZIONE NON LIQUIDARE CIG ERRATO RICHIEDERE NOTA DI CREDITO (CANONE DICEMBRE 2024)</t>
  </si>
  <si>
    <t>25SP00175</t>
  </si>
  <si>
    <t>17/02/2025 09:37</t>
  </si>
  <si>
    <t>NOTA DI CREDITO SU FATT. N. 25SP00175 DEL 31/01/2025 PER CIG ERRATO.</t>
  </si>
  <si>
    <t>25SP00329</t>
  </si>
  <si>
    <t>03/03/2025 13:32</t>
  </si>
  <si>
    <t>MANUTENZIONE E RIPARAZIONE STRAORDINARIA - P74-Preventivo riparazione impianto 10516909 DAL 01/10/2024 AL 31/12/2024</t>
  </si>
  <si>
    <t>25SP00155</t>
  </si>
  <si>
    <t>12/02/2025 12:22</t>
  </si>
  <si>
    <t>NOTA DI CREDITO SU FATT. N. 25SP00155 DEL 31/01/2025 PER CIG ERRATO.</t>
  </si>
  <si>
    <t>25SP00330</t>
  </si>
  <si>
    <t>03/03/2025 13:36</t>
  </si>
  <si>
    <t>NOTA DI DEBITO SU NOTA DI CREDITO N. 25SP00170 DEL 31/01/2025</t>
  </si>
  <si>
    <t>25SP00331</t>
  </si>
  <si>
    <t>03/03/2025 10:47</t>
  </si>
  <si>
    <t>25SP00170</t>
  </si>
  <si>
    <t>17/02/2025 09:18</t>
  </si>
  <si>
    <t>NOTA DI DEBITO SU NOTA DI CREDITO N. 25SP00171 DEL 31/01/2025</t>
  </si>
  <si>
    <t>25SP00332</t>
  </si>
  <si>
    <t>03/03/2025 11:15</t>
  </si>
  <si>
    <t>ATTENZIONE CIG ERRATO RICHIEDERE NOTA DI DEBITO</t>
  </si>
  <si>
    <t>25SP00171</t>
  </si>
  <si>
    <t>17/02/2025 09:53</t>
  </si>
  <si>
    <t>NOTA DI DEBITO SU NOTA DI CREDITO N. 25SP00173 DEL 31/01/2025</t>
  </si>
  <si>
    <t>25SP00333</t>
  </si>
  <si>
    <t>03/03/2025 12:41</t>
  </si>
  <si>
    <t>ATTENZIONE CIG ERRATO NON LIQUIDARE RICHIEDERE NOTA DI DEBITO</t>
  </si>
  <si>
    <t>25SP00173</t>
  </si>
  <si>
    <t>17/02/2025 09:49</t>
  </si>
  <si>
    <t>25SP00174</t>
  </si>
  <si>
    <t>17/02/2025 09:55</t>
  </si>
  <si>
    <t>NOTA DI DEBITO SU NOTA DI CREDITO N. 25SP00174 DEL 31/01/2025</t>
  </si>
  <si>
    <t>25SP00334</t>
  </si>
  <si>
    <t>03/03/2025 13:17</t>
  </si>
  <si>
    <t>NOTA DI DEBITO SU NOTA DI CREDITO N. 25SP00176 DEL 31/01/2025</t>
  </si>
  <si>
    <t>25SP00335</t>
  </si>
  <si>
    <t>03/03/2025 12:58</t>
  </si>
  <si>
    <t>25SP00176</t>
  </si>
  <si>
    <t>17/02/2025 09:58</t>
  </si>
  <si>
    <t>25SP00177</t>
  </si>
  <si>
    <t>17/02/2025 10:03</t>
  </si>
  <si>
    <t>NOTA DI DEBITO SU NOTA DI CREDITO N.  25SP00177 DEL 31/01/2025 PER CIG ERRATO.</t>
  </si>
  <si>
    <t>25SP00336</t>
  </si>
  <si>
    <t>03/03/2025 10:38</t>
  </si>
  <si>
    <t xml:space="preserve"> P74-Preventivo riparazione impianto 10516909 01 Ottobre 2024 - 31 Dicembre 2024  Multiservizio tecnologico integrato energia</t>
  </si>
  <si>
    <t>25SP00357</t>
  </si>
  <si>
    <t>05/03/2025 12:43</t>
  </si>
  <si>
    <t>CONVENZIONE PER L'AFFIDAMENTO DI UN MULTISERVIZIO TECNOLOGICO INTEGRATO CON FORNITURA DI ENERGIA PER GLI EDIFICI IN USO CONGUAGLIO VAR GG (2023/2024)</t>
  </si>
  <si>
    <t>25SP00794</t>
  </si>
  <si>
    <t>08/04/2025 12:10</t>
  </si>
  <si>
    <t>Canone mese di Gennaio 2025.</t>
  </si>
  <si>
    <t>25SP01436</t>
  </si>
  <si>
    <t>29/07/2025 12:44</t>
  </si>
  <si>
    <t>Risultati report indici di prestazione trimestre GENNAIO 2025 FT.25SP01436</t>
  </si>
  <si>
    <t>25SP01437</t>
  </si>
  <si>
    <t>29/07/2025 12:52</t>
  </si>
  <si>
    <t>Beneficio previsto dall'art. 8 AC 1 3.048,68 3.048,68 38N Multiservizio tecnologico integrato energia per la sanità - GENNAIO 2025</t>
  </si>
  <si>
    <t>25SP01438</t>
  </si>
  <si>
    <t>29/07/2025 12:54</t>
  </si>
  <si>
    <t>CANONE MARZO 2025</t>
  </si>
  <si>
    <t>25SP01442</t>
  </si>
  <si>
    <t>29/07/2025 13:04</t>
  </si>
  <si>
    <t>Beneficio previsto dall'art. 8 AC 1 4.024,26 4.024,26 38N Multiservizio tecnologico integrato energia per la sanità MARZO 2025</t>
  </si>
  <si>
    <t>25SP01443</t>
  </si>
  <si>
    <t>29/07/2025 13:07</t>
  </si>
  <si>
    <t>Risultati report indici di prestazione trimestre AC 1 16,56 16,56 15F Multiservizio tecnologico integrato energia per la sanità - MARZO 2025</t>
  </si>
  <si>
    <t>25SP01444</t>
  </si>
  <si>
    <t>29/07/2025 13:10</t>
  </si>
  <si>
    <t>Canone mese di Febbraio 2025.</t>
  </si>
  <si>
    <t>25SP01439</t>
  </si>
  <si>
    <t>29/07/2025 12:57</t>
  </si>
  <si>
    <t>Beneficio previsto dall'art. 8 AC 1 4.390,10 4.390,10 38N Multiservizio tecnologico integrato energia per la sanità FEBBRAIO 2025</t>
  </si>
  <si>
    <t>25SP01440</t>
  </si>
  <si>
    <t>29/07/2025 13:01</t>
  </si>
  <si>
    <t>Risultati report indici di prestazione trimestre AC 1 97,23 97,23 15F Multiservizio tecnologico integrato energia per la sanità - FEBBRAIO 2025</t>
  </si>
  <si>
    <t>25SP01441</t>
  </si>
  <si>
    <t>29/07/2025 13:02</t>
  </si>
  <si>
    <t>RIPARAZIONE E MANUTENZIONI SETTEMBRE 2025</t>
  </si>
  <si>
    <t>25SP01727</t>
  </si>
  <si>
    <t>23/09/2025 09:04</t>
  </si>
  <si>
    <t>MULTISERVIZIO TECNOLOGICO INTEGRATO SETTEMBRE 2025</t>
  </si>
  <si>
    <t>25SP01726</t>
  </si>
  <si>
    <t>24/09/2025 10:06</t>
  </si>
  <si>
    <t>MANUTENZIONE STRAORDINARIA IMPIANTI TERMO-IDRAULICI E DI CONDIZIONAMENTO APR/GIU 2025</t>
  </si>
  <si>
    <t>25SP01698</t>
  </si>
  <si>
    <t>16/09/2025 17:12</t>
  </si>
  <si>
    <t>ELETECNO ST S.P.A.</t>
  </si>
  <si>
    <t xml:space="preserve">Convenzione per l'affidamento di un Multiservizio tecnologico integrato con fornitura di Energia per gli edifici in uso Mese di DICEMBRE 2024  </t>
  </si>
  <si>
    <t>00012E</t>
  </si>
  <si>
    <t>20/02/2025 09:06</t>
  </si>
  <si>
    <t>Storno parziale Ns. Fattura E00012 del 30/01/2025 Mese di DICEMBRE 2024</t>
  </si>
  <si>
    <t>00013E</t>
  </si>
  <si>
    <t>20/02/2025 09:17</t>
  </si>
  <si>
    <t xml:space="preserve">Convenzione per l'affidamento di un Multiservizio tecnologico integrato con fornitura di Energia per gli edifici in uso Mese di NOVEMBRE 2024 </t>
  </si>
  <si>
    <t>00010E</t>
  </si>
  <si>
    <t>20/02/2025 09:03</t>
  </si>
  <si>
    <t>Storno parziale Ns. Fattura E00010 del 30/01/2025 Mese di NOVEMBRE 2024</t>
  </si>
  <si>
    <t>00011E</t>
  </si>
  <si>
    <t>20/02/2025 09:13</t>
  </si>
  <si>
    <t xml:space="preserve">Convenzione per l'affidamento di un Multiservizio tecnologico integrato con fornitura di Energia per gli edifici in uso Mese di OTTOBRE 2024 </t>
  </si>
  <si>
    <t>00008E</t>
  </si>
  <si>
    <t>20/02/2025 09:00</t>
  </si>
  <si>
    <t>Storno parziale Ns. Fattura E00008 del 30/01/2025 Mese di OTTOBRE 2024</t>
  </si>
  <si>
    <t>00009E</t>
  </si>
  <si>
    <t>20/02/2025 09:10</t>
  </si>
  <si>
    <t xml:space="preserve">Prestazioni Extracanone "Iex" al 28.02.2024 Convenzione per l'affidamento di un Multiservizio tecnologico integrato con fornitura di Energia per gli edifici in uso, a qualsiasi titolo, alle Pubbliche </t>
  </si>
  <si>
    <t>00004E</t>
  </si>
  <si>
    <t>12/02/2025 12:02</t>
  </si>
  <si>
    <t>Prestazioni Extracanone "Iex" al 30.04.2024 Multiservizio tecnologico integrato</t>
  </si>
  <si>
    <t>00005E</t>
  </si>
  <si>
    <t>24/02/2025 12:11</t>
  </si>
  <si>
    <t xml:space="preserve">Periodo contrattuale 01/10/2020 - 31/12/2027 Mese di SETTEMBRE 2024 - A.2 EL Serv. Tecn. e efficientamento Imp. Elettrici </t>
  </si>
  <si>
    <t>00488E</t>
  </si>
  <si>
    <t>13/01/2025 09:07</t>
  </si>
  <si>
    <t>Periodo contrattuale 01/10/2020 - 31/12/2027 Mese di AGOSTO 2024 - A.2 EL Serv. Tecn. e efficientamento Imp. Elettrici</t>
  </si>
  <si>
    <t>00487E</t>
  </si>
  <si>
    <t>13/01/2025 09:09</t>
  </si>
  <si>
    <t>Periodo contrattuale 01/10/2020 - 31/12/2027 Mese di LUGLIO 2024 - A.2 EL Serv. Tecn. e efficientamento Imp. Elettrici</t>
  </si>
  <si>
    <t>00485E</t>
  </si>
  <si>
    <t>13/01/2025 09:16</t>
  </si>
  <si>
    <t xml:space="preserve"> Storno parziale Ns. Fattura n. E00485 del 20/12/2024 per applicazione penali. Periodo contrattuale 01/07/2018 - 31/12/2027 Mese di LUGLIO 2024</t>
  </si>
  <si>
    <t>00486E</t>
  </si>
  <si>
    <t>13/01/2025 09:21</t>
  </si>
  <si>
    <t xml:space="preserve">Convenzione per l'affidamento di un Multiservizio tecnologico integrato con fornitura di Energia per gli edifici in uso alle Pubbliche Amministrazioni Sanitarie  -Mese di GENNAIO 2025 </t>
  </si>
  <si>
    <t>00308E</t>
  </si>
  <si>
    <t>29/07/2025 17:18</t>
  </si>
  <si>
    <t>Storno parziale Ns. Fattura nr. E00308 del 17/07/2025 per applicazione penali</t>
  </si>
  <si>
    <t>00309E</t>
  </si>
  <si>
    <t>29/07/2025 17:24</t>
  </si>
  <si>
    <t xml:space="preserve">Convenzione per l'affidamento di un Multiservizio tecnologico integrato con fornitura di Energia per gli edifici in usO, alle Pubbliche Amministrazioni SanitarieMese di FEBBRAIO 2025 </t>
  </si>
  <si>
    <t>00310E</t>
  </si>
  <si>
    <t>29/07/2025 17:21</t>
  </si>
  <si>
    <t>Storno parziale Ns. Fattura nr. E00310 del 17/07/2025 per applicazione penali.</t>
  </si>
  <si>
    <t>00311E</t>
  </si>
  <si>
    <t>29/07/2025 17:26</t>
  </si>
  <si>
    <t>Canone mese di Marzo 2025.</t>
  </si>
  <si>
    <t>00312E</t>
  </si>
  <si>
    <t>30/07/2025 09:48</t>
  </si>
  <si>
    <t>Storno parziale Ns. Fattura nr. E00312 del 17/07/2025 per applicazione penali.</t>
  </si>
  <si>
    <t>00313E</t>
  </si>
  <si>
    <t>30/07/2025 09:49</t>
  </si>
  <si>
    <t>RIPRISTINO MANUT E RIPARAZIONI IMP ELETTRICI FORNITURA SERBATOI GASOLIO E SOSTITUZIONE BATTERIE</t>
  </si>
  <si>
    <t>00369E</t>
  </si>
  <si>
    <t>05/09/2025 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</si>
</sst>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_-* #,##0.00\ [$€-410]_-;\-* #,##0.00\ [$€-410]_-;_-* \-??\ [$€-410]_-;_-@_-"/>
  </numFmts>
  <fonts count="23" x14ac:knownFonts="1">
    <font>
      <sz val="11"/>
      <color theme="1"/>
      <name val="Calibri"/>
      <family val="2"/>
      <charset val="1"/>
    </font>
    <font>
      <b/>
      <sz val="16"/>
      <name val="Calibri"/>
      <family val="2"/>
      <charset val="1"/>
    </font>
    <font>
      <sz val="11"/>
      <name val="Calibri"/>
      <family val="2"/>
      <charset val="1"/>
    </font>
    <font>
      <sz val="14"/>
      <name val="Tahoma"/>
      <family val="2"/>
      <charset val="1"/>
    </font>
    <font>
      <sz val="12"/>
      <name val="Calibri"/>
      <family val="2"/>
      <charset val="1"/>
    </font>
    <font>
      <sz val="12"/>
      <color rgb="FF0000FF"/>
      <name val="Calibri"/>
      <family val="2"/>
      <charset val="1"/>
    </font>
    <font>
      <u/>
      <sz val="11"/>
      <color rgb="FF0000FF"/>
      <name val="Calibri"/>
      <family val="2"/>
      <charset val="1"/>
    </font>
    <font>
      <u/>
      <sz val="11"/>
      <color theme="10"/>
      <name val="Calibri"/>
      <family val="2"/>
      <charset val="1"/>
    </font>
    <font>
      <sz val="11"/>
      <color rgb="FF0000FF"/>
      <name val="Calibri"/>
      <family val="2"/>
      <charset val="1"/>
    </font>
    <font>
      <u/>
      <sz val="11"/>
      <name val="Calibri"/>
      <family val="2"/>
      <charset val="1"/>
    </font>
    <font>
      <sz val="12"/>
      <color theme="1"/>
      <name val="Calibri"/>
      <family val="2"/>
      <charset val="1"/>
    </font>
    <font>
      <sz val="14"/>
      <color theme="1"/>
      <name val="Tahoma"/>
      <family val="2"/>
      <charset val="1"/>
    </font>
    <font>
      <b/>
      <sz val="11"/>
      <color theme="1"/>
      <name val="Calibri"/>
      <family val="2"/>
      <charset val="1"/>
    </font>
    <font>
      <b/>
      <sz val="16"/>
      <color theme="1"/>
      <name val="Calibri"/>
      <family val="2"/>
      <charset val="1"/>
    </font>
    <font>
      <b/>
      <sz val="16"/>
      <color theme="0"/>
      <name val="Calibri"/>
      <family val="2"/>
      <charset val="1"/>
    </font>
    <font>
      <sz val="14"/>
      <color theme="1"/>
      <name val="Tahoma"/>
      <charset val="1"/>
    </font>
    <font>
      <b/>
      <sz val="14"/>
      <color theme="1"/>
      <name val="Calibri"/>
      <family val="2"/>
      <charset val="1"/>
    </font>
    <font>
      <sz val="14"/>
      <color theme="1"/>
      <name val="Calibri"/>
      <family val="2"/>
      <charset val="1"/>
    </font>
    <font>
      <b/>
      <sz val="36"/>
      <color theme="1"/>
      <name val="Calibri"/>
      <family val="2"/>
      <charset val="1"/>
    </font>
    <font>
      <sz val="11"/>
      <color theme="1"/>
      <name val="Calibri"/>
      <family val="2"/>
    </font>
    <font>
      <b/>
      <sz val="12"/>
      <name val="Arial"/>
      <charset val="1"/>
    </font>
    <font>
      <sz val="12"/>
      <name val="Arial"/>
      <charset val="1"/>
    </font>
    <font>
      <sz val="11"/>
      <color theme="1"/>
      <name val="Calibri"/>
      <family val="2"/>
      <charset val="1"/>
    </font>
  </fonts>
  <fills count="12">
    <fill>
      <patternFill patternType="none"/>
    </fill>
    <fill>
      <patternFill patternType="gray125"/>
    </fill>
    <fill>
      <patternFill patternType="solid">
        <fgColor rgb="FFFFFF00"/>
        <bgColor rgb="FFFFFF00"/>
      </patternFill>
    </fill>
    <fill>
      <patternFill patternType="solid">
        <fgColor theme="7" tint="0.79989013336588644"/>
        <bgColor rgb="FFFBE5D6"/>
      </patternFill>
    </fill>
    <fill>
      <patternFill patternType="solid">
        <fgColor theme="4" tint="-0.249977111117893"/>
        <bgColor rgb="FF0563C1"/>
      </patternFill>
    </fill>
    <fill>
      <patternFill patternType="solid">
        <fgColor theme="4" tint="0.79989013336588644"/>
        <bgColor rgb="FFCCFFFF"/>
      </patternFill>
    </fill>
    <fill>
      <patternFill patternType="solid">
        <fgColor theme="4"/>
        <bgColor rgb="FF969696"/>
      </patternFill>
    </fill>
    <fill>
      <patternFill patternType="solid">
        <fgColor theme="5" tint="0.39988402966399123"/>
        <bgColor rgb="FFFF99CC"/>
      </patternFill>
    </fill>
    <fill>
      <patternFill patternType="solid">
        <fgColor theme="5" tint="0.79989013336588644"/>
        <bgColor rgb="FFFFF2CC"/>
      </patternFill>
    </fill>
    <fill>
      <patternFill patternType="solid">
        <fgColor rgb="FFFFC000"/>
        <bgColor rgb="FFFF9900"/>
      </patternFill>
    </fill>
    <fill>
      <patternFill patternType="solid">
        <fgColor theme="5"/>
        <bgColor rgb="FFFF8080"/>
      </patternFill>
    </fill>
    <fill>
      <patternFill patternType="solid">
        <fgColor rgb="FF00B0F0"/>
        <bgColor rgb="FF33CC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5" tint="0.39988402966399123"/>
      </bottom>
      <diagonal/>
    </border>
    <border>
      <left style="thin">
        <color auto="1"/>
      </left>
      <right style="thin">
        <color theme="0"/>
      </right>
      <top style="thin">
        <color theme="5" tint="0.39988402966399123"/>
      </top>
      <bottom/>
      <diagonal/>
    </border>
    <border>
      <left/>
      <right style="thin">
        <color theme="0"/>
      </right>
      <top style="thin">
        <color theme="5" tint="0.39988402966399123"/>
      </top>
      <bottom/>
      <diagonal/>
    </border>
    <border>
      <left style="thin">
        <color theme="0"/>
      </left>
      <right style="thin">
        <color theme="0"/>
      </right>
      <top style="thin">
        <color theme="5" tint="0.39988402966399123"/>
      </top>
      <bottom/>
      <diagonal/>
    </border>
    <border>
      <left style="thin">
        <color theme="0"/>
      </left>
      <right style="thin">
        <color auto="1"/>
      </right>
      <top style="thin">
        <color theme="5" tint="0.39988402966399123"/>
      </top>
      <bottom/>
      <diagonal/>
    </border>
    <border>
      <left style="thin">
        <color auto="1"/>
      </left>
      <right style="thin">
        <color auto="1"/>
      </right>
      <top/>
      <bottom style="thin">
        <color auto="1"/>
      </bottom>
      <diagonal/>
    </border>
    <border>
      <left/>
      <right/>
      <top style="thin">
        <color auto="1"/>
      </top>
      <bottom/>
      <diagonal/>
    </border>
  </borders>
  <cellStyleXfs count="3">
    <xf numFmtId="0" fontId="0" fillId="0" borderId="0"/>
    <xf numFmtId="164" fontId="22" fillId="0" borderId="0" applyBorder="0" applyProtection="0"/>
    <xf numFmtId="0" fontId="7" fillId="0" borderId="0" applyBorder="0" applyProtection="0"/>
  </cellStyleXfs>
  <cellXfs count="104">
    <xf numFmtId="0" fontId="0" fillId="0" borderId="0" xfId="0"/>
    <xf numFmtId="0" fontId="0" fillId="3" borderId="1" xfId="0" applyFill="1" applyBorder="1" applyAlignment="1">
      <alignment horizontal="center" vertical="center" wrapText="1"/>
    </xf>
    <xf numFmtId="0" fontId="10"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1" xfId="2" applyFont="1" applyFill="1" applyBorder="1" applyAlignment="1" applyProtection="1">
      <alignment horizontal="center" vertical="center"/>
    </xf>
    <xf numFmtId="0" fontId="7" fillId="3" borderId="1" xfId="2" applyFill="1" applyBorder="1" applyAlignment="1" applyProtection="1">
      <alignment horizontal="center" vertical="center"/>
    </xf>
    <xf numFmtId="0" fontId="18" fillId="9"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5" borderId="1" xfId="2" applyFill="1" applyBorder="1" applyAlignment="1" applyProtection="1">
      <alignment vertical="center"/>
    </xf>
    <xf numFmtId="0" fontId="16" fillId="4" borderId="1" xfId="0" applyFont="1" applyFill="1" applyBorder="1" applyAlignment="1">
      <alignment horizontal="center"/>
    </xf>
    <xf numFmtId="0" fontId="10" fillId="5" borderId="1" xfId="0" applyFont="1" applyFill="1" applyBorder="1" applyAlignment="1">
      <alignment horizontal="center" vertical="center"/>
    </xf>
    <xf numFmtId="0" fontId="0" fillId="5" borderId="1" xfId="0" applyFill="1" applyBorder="1" applyAlignment="1">
      <alignment horizontal="center" vertical="center"/>
    </xf>
    <xf numFmtId="0" fontId="7" fillId="5" borderId="1" xfId="2" applyFill="1" applyBorder="1" applyAlignment="1" applyProtection="1">
      <alignment horizontal="center" vertical="center"/>
    </xf>
    <xf numFmtId="0" fontId="13" fillId="4" borderId="1" xfId="0" applyFont="1" applyFill="1" applyBorder="1" applyAlignment="1">
      <alignment horizontal="center"/>
    </xf>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6" fillId="3" borderId="1" xfId="2" applyFont="1" applyFill="1" applyBorder="1" applyAlignment="1" applyProtection="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6" fillId="3" borderId="1" xfId="2" applyFont="1" applyFill="1" applyBorder="1" applyAlignment="1" applyProtection="1">
      <alignment vertical="center"/>
    </xf>
    <xf numFmtId="0" fontId="7" fillId="3" borderId="1" xfId="2" applyFill="1" applyBorder="1" applyAlignment="1" applyProtection="1">
      <alignment vertical="center"/>
    </xf>
    <xf numFmtId="0" fontId="8"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2" fillId="3" borderId="1" xfId="1" applyFont="1" applyFill="1" applyBorder="1" applyAlignment="1" applyProtection="1">
      <alignment vertical="center" wrapText="1"/>
    </xf>
    <xf numFmtId="0" fontId="9" fillId="3" borderId="1" xfId="2" applyFont="1" applyFill="1" applyBorder="1" applyAlignment="1" applyProtection="1">
      <alignment horizontal="center" vertical="center"/>
    </xf>
    <xf numFmtId="14" fontId="2" fillId="3" borderId="1" xfId="0" applyNumberFormat="1" applyFont="1" applyFill="1" applyBorder="1" applyAlignment="1">
      <alignment horizontal="center" vertical="center" wrapText="1"/>
    </xf>
    <xf numFmtId="14" fontId="10" fillId="3" borderId="0" xfId="0" applyNumberFormat="1" applyFont="1" applyFill="1" applyAlignment="1">
      <alignment vertical="center"/>
    </xf>
    <xf numFmtId="0" fontId="8" fillId="3" borderId="1" xfId="0" applyFont="1" applyFill="1" applyBorder="1" applyAlignment="1">
      <alignment horizontal="center" vertical="center"/>
    </xf>
    <xf numFmtId="14" fontId="10" fillId="3"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0" fillId="3" borderId="1" xfId="0" applyFill="1" applyBorder="1" applyAlignment="1">
      <alignment horizontal="center" vertical="center"/>
    </xf>
    <xf numFmtId="0" fontId="12" fillId="4" borderId="1" xfId="0"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applyAlignment="1">
      <alignment horizontal="center" vertical="center"/>
    </xf>
    <xf numFmtId="0" fontId="0" fillId="5" borderId="1" xfId="0" applyFill="1" applyBorder="1"/>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14" fontId="10" fillId="5" borderId="1" xfId="0" applyNumberFormat="1" applyFont="1" applyFill="1" applyBorder="1" applyAlignment="1">
      <alignment horizontal="center" vertical="center"/>
    </xf>
    <xf numFmtId="0" fontId="7" fillId="5" borderId="1" xfId="2" applyFill="1" applyBorder="1" applyAlignment="1" applyProtection="1">
      <alignment vertical="center"/>
    </xf>
    <xf numFmtId="0" fontId="7" fillId="5" borderId="1" xfId="2" applyFill="1" applyBorder="1" applyAlignment="1" applyProtection="1">
      <alignment horizontal="center"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10" fillId="5" borderId="1" xfId="0" applyFont="1" applyFill="1" applyBorder="1" applyAlignment="1">
      <alignment vertical="center"/>
    </xf>
    <xf numFmtId="0" fontId="7" fillId="5" borderId="1" xfId="2" applyFill="1" applyBorder="1" applyAlignment="1" applyProtection="1">
      <alignment vertical="center" wrapText="1"/>
    </xf>
    <xf numFmtId="0" fontId="16"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7" fillId="3" borderId="1" xfId="2" applyFill="1" applyBorder="1" applyAlignment="1" applyProtection="1">
      <alignment horizontal="center" vertical="center"/>
    </xf>
    <xf numFmtId="0" fontId="10" fillId="3" borderId="1" xfId="0" applyFont="1" applyFill="1" applyBorder="1" applyAlignment="1">
      <alignment horizontal="center" vertical="center" wrapText="1"/>
    </xf>
    <xf numFmtId="165" fontId="22" fillId="3" borderId="1" xfId="1" applyNumberFormat="1" applyFill="1" applyBorder="1" applyAlignment="1" applyProtection="1">
      <alignment horizontal="center" vertical="center" wrapText="1"/>
    </xf>
    <xf numFmtId="0" fontId="0" fillId="3" borderId="1" xfId="0" applyFill="1" applyBorder="1" applyAlignment="1">
      <alignment horizontal="center" vertical="center" wrapText="1"/>
    </xf>
    <xf numFmtId="0" fontId="15" fillId="3" borderId="1" xfId="0" applyFont="1" applyFill="1" applyBorder="1" applyAlignment="1">
      <alignment horizontal="center" vertical="center" wrapText="1"/>
    </xf>
    <xf numFmtId="0" fontId="14" fillId="10" borderId="3" xfId="0" applyFont="1" applyFill="1" applyBorder="1" applyAlignment="1">
      <alignment horizontal="center" vertical="center"/>
    </xf>
    <xf numFmtId="0" fontId="14" fillId="10" borderId="4" xfId="0" applyFont="1" applyFill="1" applyBorder="1" applyAlignment="1">
      <alignment horizontal="center" vertical="center" wrapText="1"/>
    </xf>
    <xf numFmtId="0" fontId="14" fillId="10" borderId="5" xfId="0" applyFont="1" applyFill="1" applyBorder="1" applyAlignment="1">
      <alignment horizontal="center" vertical="center"/>
    </xf>
    <xf numFmtId="0" fontId="14" fillId="10" borderId="6" xfId="0" applyFont="1" applyFill="1" applyBorder="1" applyAlignment="1">
      <alignment horizontal="center" vertical="center"/>
    </xf>
    <xf numFmtId="0" fontId="10" fillId="3" borderId="1" xfId="2" applyFont="1" applyFill="1" applyBorder="1" applyAlignment="1" applyProtection="1">
      <alignment horizontal="center" vertical="center"/>
    </xf>
    <xf numFmtId="164" fontId="10" fillId="3" borderId="1" xfId="1" applyFont="1" applyFill="1" applyBorder="1" applyAlignment="1" applyProtection="1">
      <alignment horizontal="center" vertical="center"/>
    </xf>
    <xf numFmtId="0" fontId="0" fillId="0" borderId="1" xfId="0" applyBorder="1"/>
    <xf numFmtId="0" fontId="7" fillId="0" borderId="0" xfId="2" applyBorder="1" applyAlignment="1" applyProtection="1">
      <alignment vertical="center"/>
    </xf>
    <xf numFmtId="0" fontId="0" fillId="0" borderId="8" xfId="0" applyBorder="1"/>
    <xf numFmtId="0" fontId="14" fillId="9" borderId="1" xfId="0" applyFont="1" applyFill="1" applyBorder="1" applyAlignment="1">
      <alignment horizontal="center" vertical="center"/>
    </xf>
    <xf numFmtId="0" fontId="14" fillId="9" borderId="1" xfId="0" applyFont="1" applyFill="1" applyBorder="1" applyAlignment="1">
      <alignment horizontal="center" vertical="center" wrapText="1"/>
    </xf>
    <xf numFmtId="0" fontId="10" fillId="3" borderId="1" xfId="0" applyFont="1" applyFill="1" applyBorder="1" applyAlignment="1">
      <alignment vertical="center"/>
    </xf>
    <xf numFmtId="0" fontId="14" fillId="3" borderId="1" xfId="0" applyFont="1" applyFill="1" applyBorder="1" applyAlignment="1">
      <alignment vertical="center"/>
    </xf>
    <xf numFmtId="0" fontId="0" fillId="3" borderId="1" xfId="0" applyFill="1" applyBorder="1" applyAlignment="1">
      <alignment vertical="center"/>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0" fontId="11" fillId="8" borderId="1" xfId="0" applyFont="1" applyFill="1" applyBorder="1" applyAlignment="1">
      <alignment horizontal="center" vertical="center" wrapText="1"/>
    </xf>
    <xf numFmtId="14" fontId="10" fillId="8" borderId="1" xfId="0" applyNumberFormat="1" applyFont="1" applyFill="1" applyBorder="1" applyAlignment="1">
      <alignment horizontal="center" vertical="center"/>
    </xf>
    <xf numFmtId="0" fontId="7" fillId="8" borderId="1" xfId="2" applyFill="1" applyBorder="1" applyAlignment="1" applyProtection="1">
      <alignment horizontal="center" vertical="center"/>
    </xf>
    <xf numFmtId="0" fontId="21" fillId="0" borderId="1" xfId="0" applyFont="1" applyBorder="1" applyAlignment="1">
      <alignment horizontal="center" vertical="top" wrapText="1"/>
    </xf>
    <xf numFmtId="0" fontId="21" fillId="0" borderId="1" xfId="0" applyFont="1" applyBorder="1" applyAlignment="1">
      <alignment vertical="top" wrapText="1"/>
    </xf>
    <xf numFmtId="14" fontId="21" fillId="0" borderId="1" xfId="0" applyNumberFormat="1" applyFont="1" applyBorder="1" applyAlignment="1">
      <alignment vertical="top" wrapText="1"/>
    </xf>
    <xf numFmtId="0" fontId="7" fillId="8" borderId="1" xfId="2" applyFill="1" applyBorder="1" applyAlignment="1" applyProtection="1">
      <alignment vertical="center"/>
    </xf>
    <xf numFmtId="0" fontId="7" fillId="0" borderId="8" xfId="2" applyBorder="1" applyAlignment="1" applyProtection="1">
      <alignment vertical="center"/>
    </xf>
    <xf numFmtId="0" fontId="21" fillId="5" borderId="1" xfId="0" applyFont="1" applyFill="1" applyBorder="1" applyAlignment="1">
      <alignment horizontal="center" vertical="top" wrapText="1"/>
    </xf>
    <xf numFmtId="0" fontId="21" fillId="5" borderId="1" xfId="0" applyFont="1" applyFill="1" applyBorder="1" applyAlignment="1">
      <alignment vertical="top" wrapText="1"/>
    </xf>
    <xf numFmtId="14" fontId="21" fillId="5" borderId="1" xfId="0" applyNumberFormat="1" applyFont="1" applyFill="1" applyBorder="1" applyAlignment="1">
      <alignment vertical="top" wrapText="1"/>
    </xf>
    <xf numFmtId="0" fontId="18" fillId="9" borderId="2" xfId="0" applyFont="1" applyFill="1" applyBorder="1" applyAlignment="1">
      <alignment horizontal="center" vertical="center" wrapText="1"/>
    </xf>
    <xf numFmtId="0" fontId="18" fillId="9" borderId="2" xfId="0" applyFont="1" applyFill="1" applyBorder="1" applyAlignment="1">
      <alignment horizontal="center"/>
    </xf>
    <xf numFmtId="0" fontId="7" fillId="3" borderId="1" xfId="2" applyFill="1" applyBorder="1" applyProtection="1"/>
    <xf numFmtId="0" fontId="0" fillId="3" borderId="7" xfId="0" applyFill="1" applyBorder="1" applyAlignment="1">
      <alignment horizontal="center" vertical="center"/>
    </xf>
    <xf numFmtId="165" fontId="7" fillId="3" borderId="7" xfId="1" applyNumberFormat="1" applyFont="1" applyFill="1" applyBorder="1" applyAlignment="1" applyProtection="1">
      <alignment horizontal="center" vertical="center"/>
    </xf>
    <xf numFmtId="0" fontId="18" fillId="9" borderId="2" xfId="0" applyFont="1" applyFill="1" applyBorder="1" applyAlignment="1">
      <alignment horizontal="center" vertical="center"/>
    </xf>
    <xf numFmtId="0" fontId="1" fillId="2" borderId="1" xfId="0" applyFont="1" applyFill="1" applyBorder="1" applyAlignment="1">
      <alignment horizontal="center"/>
    </xf>
    <xf numFmtId="0" fontId="7" fillId="8" borderId="1" xfId="2" applyFill="1" applyBorder="1" applyAlignment="1" applyProtection="1">
      <alignment horizontal="center" vertical="center"/>
    </xf>
    <xf numFmtId="0" fontId="10" fillId="8" borderId="1" xfId="0" applyFont="1" applyFill="1" applyBorder="1" applyAlignment="1">
      <alignment horizontal="center" vertical="center"/>
    </xf>
    <xf numFmtId="0" fontId="0" fillId="8" borderId="1" xfId="0" applyFill="1" applyBorder="1" applyAlignment="1">
      <alignment horizontal="center" vertical="center"/>
    </xf>
    <xf numFmtId="0" fontId="2" fillId="8" borderId="1" xfId="2" applyFont="1" applyFill="1" applyBorder="1" applyAlignment="1" applyProtection="1">
      <alignment horizontal="center" vertical="center"/>
    </xf>
  </cellXfs>
  <cellStyles count="3">
    <cellStyle name="Collegamento ipertestuale" xfId="2" builtinId="8"/>
    <cellStyle name="Normale" xfId="0" builtinId="0"/>
    <cellStyle name="Valuta"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BE5D6"/>
      <rgbColor rgb="FF99CCFF"/>
      <rgbColor rgb="FFFF99CC"/>
      <rgbColor rgb="FFCC99FF"/>
      <rgbColor rgb="FFF4B183"/>
      <rgbColor rgb="FF2E75B6"/>
      <rgbColor rgb="FF33CCCC"/>
      <rgbColor rgb="FF99CC00"/>
      <rgbColor rgb="FFFFC0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i.anticorruzione.it/superset/dashboard/dettaglio_cig/?cig=B6340AB70D" TargetMode="External"/><Relationship Id="rId13" Type="http://schemas.openxmlformats.org/officeDocument/2006/relationships/hyperlink" Target="https://dati.anticorruzione.it/superset/dashboard/dettaglio_cig/?cig=B128CBEADC" TargetMode="External"/><Relationship Id="rId18" Type="http://schemas.openxmlformats.org/officeDocument/2006/relationships/hyperlink" Target="https://dati.anticorruzione.it/superset/dashboard/dettaglio_cig/?cig=B74B488664" TargetMode="External"/><Relationship Id="rId26" Type="http://schemas.openxmlformats.org/officeDocument/2006/relationships/hyperlink" Target="https://dati.anticorruzione.it/superset/dashboard/dettaglio_cig/?cig=B8BD31BFD7" TargetMode="External"/><Relationship Id="rId3" Type="http://schemas.openxmlformats.org/officeDocument/2006/relationships/hyperlink" Target="https://www.aslsulcis.it/ap/deliberazione-del-direttore-generale-n-252-del-18-03-2025/" TargetMode="External"/><Relationship Id="rId21" Type="http://schemas.openxmlformats.org/officeDocument/2006/relationships/hyperlink" Target="https://www.aslsulcis.it/ap/deliberazione-del-commissario-straordinario-n-200-del-07-07-2025/" TargetMode="External"/><Relationship Id="rId34" Type="http://schemas.openxmlformats.org/officeDocument/2006/relationships/hyperlink" Target="https://dati.anticorruzione.it/superset/dashboard/dettaglio_cig/?cig=B91D0F12CA" TargetMode="External"/><Relationship Id="rId7" Type="http://schemas.openxmlformats.org/officeDocument/2006/relationships/hyperlink" Target="https://www.aslsulcis.it/ap/deliberazione-del-direttore-generale-n-300-del-01-04-2025/" TargetMode="External"/><Relationship Id="rId12" Type="http://schemas.openxmlformats.org/officeDocument/2006/relationships/hyperlink" Target="https://www.aslsulcis.it/ap/deliberazione-del-direttore-generale-n-401-del-29-04-2025/" TargetMode="External"/><Relationship Id="rId17" Type="http://schemas.openxmlformats.org/officeDocument/2006/relationships/hyperlink" Target="https://www.aslsulcis.it/ap/deliberazione-del-commissario-straordinario-n-191-del-03-07-2025/" TargetMode="External"/><Relationship Id="rId25" Type="http://schemas.openxmlformats.org/officeDocument/2006/relationships/hyperlink" Target="https://www.aslsulcis.it/ap/deliberazione-del-commissario-straordinario-n-549-del-31-10-2025/" TargetMode="External"/><Relationship Id="rId33" Type="http://schemas.openxmlformats.org/officeDocument/2006/relationships/hyperlink" Target="https://www.aslsulcis.it/ap/deliberazione-del-commissario-straordinario-n-648-del-24-11-2025/" TargetMode="External"/><Relationship Id="rId38" Type="http://schemas.openxmlformats.org/officeDocument/2006/relationships/hyperlink" Target="https://dati.anticorruzione.it/superset/dashboard/dettaglio_cig/?cig=B9144F6ECC" TargetMode="External"/><Relationship Id="rId2" Type="http://schemas.openxmlformats.org/officeDocument/2006/relationships/hyperlink" Target="https://dati.anticorruzione.it/superset/dashboard/dettaglio_cig/?cig=B5241F336C" TargetMode="External"/><Relationship Id="rId16" Type="http://schemas.openxmlformats.org/officeDocument/2006/relationships/hyperlink" Target="https://dati.anticorruzione.it/superset/dashboard/dettaglio_cig/?cig=B726C0C177" TargetMode="External"/><Relationship Id="rId20" Type="http://schemas.openxmlformats.org/officeDocument/2006/relationships/hyperlink" Target="https://dati.anticorruzione.it/superset/dashboard/dettaglio_cig/?cig=B6B0B7E565" TargetMode="External"/><Relationship Id="rId29" Type="http://schemas.openxmlformats.org/officeDocument/2006/relationships/hyperlink" Target="https://www.aslsulcis.it/ap/deliberazione-del-commissario-straordinario-n-574-del-07-11-2025/" TargetMode="External"/><Relationship Id="rId1" Type="http://schemas.openxmlformats.org/officeDocument/2006/relationships/hyperlink" Target="https://www.aslsulcis.it/ap/deliberazione-del-direttore-generale-n-221-del-12-03-2025/" TargetMode="External"/><Relationship Id="rId6" Type="http://schemas.openxmlformats.org/officeDocument/2006/relationships/hyperlink" Target="https://dati.anticorruzione.it/superset/dashboard/dettaglio_cig/?cig=B60B096C8B" TargetMode="External"/><Relationship Id="rId11" Type="http://schemas.openxmlformats.org/officeDocument/2006/relationships/hyperlink" Target="https://dati.anticorruzione.it/superset/dashboard/dettaglio_cig/?cig=B637D270DC" TargetMode="External"/><Relationship Id="rId24" Type="http://schemas.openxmlformats.org/officeDocument/2006/relationships/hyperlink" Target="https://dati.anticorruzione.it/superset/dashboard/dettaglio_cig/?cig=B7F538B30E" TargetMode="External"/><Relationship Id="rId32" Type="http://schemas.openxmlformats.org/officeDocument/2006/relationships/hyperlink" Target="https://dati.anticorruzione.it/superset/dashboard/dettaglio_cig/?cig=B931818C4A" TargetMode="External"/><Relationship Id="rId37" Type="http://schemas.openxmlformats.org/officeDocument/2006/relationships/hyperlink" Target="https://www.aslsulcis.it/ap/deliberazione-del-commissario-straordinario-n-709-del-17-12-2025/" TargetMode="External"/><Relationship Id="rId5" Type="http://schemas.openxmlformats.org/officeDocument/2006/relationships/hyperlink" Target="https://www.aslsulcis.it/ap/deliberazione-del-direttore-generale-n-260-del-20-03-2025/" TargetMode="External"/><Relationship Id="rId15" Type="http://schemas.openxmlformats.org/officeDocument/2006/relationships/hyperlink" Target="https://www.aslsulcis.it/ap/deliberazione-del-commissario-straordinario-n-91-del-13-06-2025/" TargetMode="External"/><Relationship Id="rId23" Type="http://schemas.openxmlformats.org/officeDocument/2006/relationships/hyperlink" Target="https://www.aslsulcis.it/ap/deliberazione-del-commissario-straordinario-n-250-del-22-07-2025/" TargetMode="External"/><Relationship Id="rId28" Type="http://schemas.openxmlformats.org/officeDocument/2006/relationships/hyperlink" Target="https://dati.anticorruzione.it/superset/dashboard/dettaglio_cig/?cig=B8EDEF3BFC" TargetMode="External"/><Relationship Id="rId36" Type="http://schemas.openxmlformats.org/officeDocument/2006/relationships/hyperlink" Target="https://dati.anticorruzione.it/superset/dashboard/dettaglio_cig/?cig=B911A9CBB3" TargetMode="External"/><Relationship Id="rId10" Type="http://schemas.openxmlformats.org/officeDocument/2006/relationships/hyperlink" Target="https://www.aslsulcis.it/ap/deliberazione-del-direttore-generale-n-354-del-22-04-2025/" TargetMode="External"/><Relationship Id="rId19" Type="http://schemas.openxmlformats.org/officeDocument/2006/relationships/hyperlink" Target="https://www.aslsulcis.it/ap/deliberazione-del-commissario-straordinario-n-195-del-04-07-2025/" TargetMode="External"/><Relationship Id="rId31" Type="http://schemas.openxmlformats.org/officeDocument/2006/relationships/hyperlink" Target="https://www.aslsulcis.it/ap/deliberazione-del-commissario-straordinario-n-645-del-24-11-2025/" TargetMode="External"/><Relationship Id="rId4" Type="http://schemas.openxmlformats.org/officeDocument/2006/relationships/hyperlink" Target="https://dati.anticorruzione.it/superset/dashboard/dettaglio_cig/?cig=B588D14F17" TargetMode="External"/><Relationship Id="rId9" Type="http://schemas.openxmlformats.org/officeDocument/2006/relationships/hyperlink" Target="https://www.aslsulcis.it/wp-content/uploads/2025/04/DEL-354-GC.pdf" TargetMode="External"/><Relationship Id="rId14" Type="http://schemas.openxmlformats.org/officeDocument/2006/relationships/hyperlink" Target="https://www.aslsulcis.it/ap/deliberazione-del-commissario-straordinario-n-88-del-13-06-2025/" TargetMode="External"/><Relationship Id="rId22" Type="http://schemas.openxmlformats.org/officeDocument/2006/relationships/hyperlink" Target="https://dati.anticorruzione.it/superset/dashboard/dettaglio_cig/?cig=B74F8C0225" TargetMode="External"/><Relationship Id="rId27" Type="http://schemas.openxmlformats.org/officeDocument/2006/relationships/hyperlink" Target="https://www.aslsulcis.it/ap/deliberazione-del-commissario-straordinario-n-571-del-07-11-2025/" TargetMode="External"/><Relationship Id="rId30" Type="http://schemas.openxmlformats.org/officeDocument/2006/relationships/hyperlink" Target="https://dati.anticorruzione.it/superset/dashboard/dettaglio_cig/?cig=B8D4ABA8C4" TargetMode="External"/><Relationship Id="rId35" Type="http://schemas.openxmlformats.org/officeDocument/2006/relationships/hyperlink" Target="https://www.aslsulcis.it/ap/deliberazione-del-commissario-straordinario-n-654-del-25-11-202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slsulcis.it/ap/deliberazione-del-commissario-straordinario-n-352-del-26-08-2025/" TargetMode="External"/><Relationship Id="rId13" Type="http://schemas.openxmlformats.org/officeDocument/2006/relationships/hyperlink" Target="https://dati.anticorruzione.it/superset/dashboard/dettaglio_cig/?cig=9869320482" TargetMode="External"/><Relationship Id="rId3" Type="http://schemas.openxmlformats.org/officeDocument/2006/relationships/hyperlink" Target="https://www.aslsulcis.it/wp-content/uploads/2025/08/DELCS-354-EC.pdf" TargetMode="External"/><Relationship Id="rId7" Type="http://schemas.openxmlformats.org/officeDocument/2006/relationships/hyperlink" Target="https://www.aslsulcis.it/ap/deliberazione-del-commissario-straordinario-n-256-del-23-07-2025/" TargetMode="External"/><Relationship Id="rId12" Type="http://schemas.openxmlformats.org/officeDocument/2006/relationships/hyperlink" Target="https://www.aslsulcis.it/ap/deliberazione-del-direttore-generale-n-180-del-03-03-2025/" TargetMode="External"/><Relationship Id="rId17" Type="http://schemas.openxmlformats.org/officeDocument/2006/relationships/hyperlink" Target="https://dati.anticorruzione.it/superset/dashboard/dettaglio_cig/?cig=B7786C7A91" TargetMode="External"/><Relationship Id="rId2" Type="http://schemas.openxmlformats.org/officeDocument/2006/relationships/hyperlink" Target="https://dati.anticorruzione.it/superset/dashboard/dettaglio_cig/?cig=B2FE053EBE" TargetMode="External"/><Relationship Id="rId16" Type="http://schemas.openxmlformats.org/officeDocument/2006/relationships/hyperlink" Target="https://www.aslsulcis.it/ap/deliberazione-del-commissario-straordinario-n-230-del-18-07-2025/" TargetMode="External"/><Relationship Id="rId1" Type="http://schemas.openxmlformats.org/officeDocument/2006/relationships/hyperlink" Target="https://www.aslsulcis.it/ap/deliberazione-del-commissario-straordinario-n-237-del-18-07-2025/" TargetMode="External"/><Relationship Id="rId6" Type="http://schemas.openxmlformats.org/officeDocument/2006/relationships/hyperlink" Target="https://dati.anticorruzione.it/superset/dashboard/dettaglio_cig/?cig=%20B510481C96" TargetMode="External"/><Relationship Id="rId11" Type="http://schemas.openxmlformats.org/officeDocument/2006/relationships/hyperlink" Target="https://dati.anticorruzione.it/superset/dashboard/dettaglio_cig/?cig=A020CB2ED4" TargetMode="External"/><Relationship Id="rId5" Type="http://schemas.openxmlformats.org/officeDocument/2006/relationships/hyperlink" Target="https://www.aslsulcis.it/ap/deliberazione-del-direttore-generale-n-142-del-26-02-2025/" TargetMode="External"/><Relationship Id="rId15" Type="http://schemas.openxmlformats.org/officeDocument/2006/relationships/hyperlink" Target="https://dati.anticorruzione.it/superset/dashboard/dettaglio_cig/?cig=B6476D6C79" TargetMode="External"/><Relationship Id="rId10" Type="http://schemas.openxmlformats.org/officeDocument/2006/relationships/hyperlink" Target="https://www.aslsulcis.it/ap/deliberazione-del-direttore-generale-n-251-del-18-03-2025/" TargetMode="External"/><Relationship Id="rId4" Type="http://schemas.openxmlformats.org/officeDocument/2006/relationships/hyperlink" Target="https://www.aslsulcis.it/ap/deliberazione-del-commissario-straordinario-n-355-del-26-08-2025/" TargetMode="External"/><Relationship Id="rId9" Type="http://schemas.openxmlformats.org/officeDocument/2006/relationships/hyperlink" Target="https://dati.anticorruzione.it/superset/dashboard/dettaglio_cig/?cig=B7AE418275" TargetMode="External"/><Relationship Id="rId14" Type="http://schemas.openxmlformats.org/officeDocument/2006/relationships/hyperlink" Target="https://www.aslsulcis.it/ap/deliberazione-del-commissario-straordinario-n-41-del-29-05-202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slsulcis.it/ap/deliberazione-del-direttore-generale-n-80-del-05-02-2025/" TargetMode="External"/><Relationship Id="rId18" Type="http://schemas.openxmlformats.org/officeDocument/2006/relationships/hyperlink" Target="https://www.aslsulcis.it/ap/deliberazione-del-commissario-straordinario-n-124-del-19-06-2025/" TargetMode="External"/><Relationship Id="rId26" Type="http://schemas.openxmlformats.org/officeDocument/2006/relationships/hyperlink" Target="https://www.aslsulcis.it/ap/deliberazione-del-direttore-generale-n-66-del-04-02-2025/" TargetMode="External"/><Relationship Id="rId39" Type="http://schemas.openxmlformats.org/officeDocument/2006/relationships/hyperlink" Target="https://dati.anticorruzione.it/superset/dashboard/dettaglio_cig/?cig=9875497DEB" TargetMode="External"/><Relationship Id="rId3" Type="http://schemas.openxmlformats.org/officeDocument/2006/relationships/hyperlink" Target="https://www.aslsulcis.it/ap/deliberazione-del-direttore-generale-n-262-del-20-03-2025/" TargetMode="External"/><Relationship Id="rId21" Type="http://schemas.openxmlformats.org/officeDocument/2006/relationships/hyperlink" Target="https://www.aslsulcis.it/ap/deliberazione-del-commissario-straordinario-n-373-del-05-09-2025/" TargetMode="External"/><Relationship Id="rId34" Type="http://schemas.openxmlformats.org/officeDocument/2006/relationships/hyperlink" Target="https://dati.anticorruzione.it/superset/dashboard/dettaglio_cig/?cig=B22565221C" TargetMode="External"/><Relationship Id="rId42" Type="http://schemas.openxmlformats.org/officeDocument/2006/relationships/hyperlink" Target="https://www.aslsulcis.it/ap/deliberazione-del-commissario-straordinario-n-311-del-06-08-2025/" TargetMode="External"/><Relationship Id="rId47" Type="http://schemas.openxmlformats.org/officeDocument/2006/relationships/hyperlink" Target="https://dati.anticorruzione.it/superset/dashboard/dettaglio_cig/?cig=B7853CCA8F" TargetMode="External"/><Relationship Id="rId50" Type="http://schemas.openxmlformats.org/officeDocument/2006/relationships/hyperlink" Target="https://dati.anticorruzione.it/superset/dashboard/dettaglio_cig/?cig=B2C67B6033" TargetMode="External"/><Relationship Id="rId7" Type="http://schemas.openxmlformats.org/officeDocument/2006/relationships/hyperlink" Target="https://www.aslsulcis.it/ap/deliberazione-del-direttore-generale-n-63-del-04-02-2025/" TargetMode="External"/><Relationship Id="rId12" Type="http://schemas.openxmlformats.org/officeDocument/2006/relationships/hyperlink" Target="https://www.aslsulcis.it/ap/deliberazione-del-commissario-straordinario-n-650-del-24-11-2025/" TargetMode="External"/><Relationship Id="rId17" Type="http://schemas.openxmlformats.org/officeDocument/2006/relationships/hyperlink" Target="https://dati.anticorruzione.it/superset/dashboard/dettaglio_cig/?cig=B4F7994569" TargetMode="External"/><Relationship Id="rId25" Type="http://schemas.openxmlformats.org/officeDocument/2006/relationships/hyperlink" Target="https://dati.anticorruzione.it/superset/dashboard/dettaglio_cig/?cig=B7B237E3E0" TargetMode="External"/><Relationship Id="rId33" Type="http://schemas.openxmlformats.org/officeDocument/2006/relationships/hyperlink" Target="https://www.aslsulcis.it/ap/deliberazione-del-commissario-straordinario-n-235-del-18-07-2025/" TargetMode="External"/><Relationship Id="rId38" Type="http://schemas.openxmlformats.org/officeDocument/2006/relationships/hyperlink" Target="https://www.aslsulcis.it/ap/deliberazione-del-direttore-generale-n-69-del-04-02-2025/" TargetMode="External"/><Relationship Id="rId46" Type="http://schemas.openxmlformats.org/officeDocument/2006/relationships/hyperlink" Target="https://www.aslsulcis.it/ap/deliberazione-del-commissario-straordinario-n-356-del-26-08-2025/" TargetMode="External"/><Relationship Id="rId2" Type="http://schemas.openxmlformats.org/officeDocument/2006/relationships/hyperlink" Target="https://dati.anticorruzione.it/superset/dashboard/dettaglio_cig/?cig=A0159CCD20" TargetMode="External"/><Relationship Id="rId16" Type="http://schemas.openxmlformats.org/officeDocument/2006/relationships/hyperlink" Target="https://www.aslsulcis.it/ap/deliberazione-del-direttore-generale-n-287-del-28-03-2025/" TargetMode="External"/><Relationship Id="rId20" Type="http://schemas.openxmlformats.org/officeDocument/2006/relationships/hyperlink" Target="https://www.aslsulcis.it/ap/deliberazione-del-commissario-straordinario-n-255-del-23-07-2025/" TargetMode="External"/><Relationship Id="rId29" Type="http://schemas.openxmlformats.org/officeDocument/2006/relationships/hyperlink" Target="https://dati.anticorruzione.it/superset/dashboard/dettaglio_cig/?cig=8444961A45" TargetMode="External"/><Relationship Id="rId41" Type="http://schemas.openxmlformats.org/officeDocument/2006/relationships/hyperlink" Target="https://dati.anticorruzione.it/superset/dashboard/dettaglio_cig/?cig=A000D17E24" TargetMode="External"/><Relationship Id="rId1" Type="http://schemas.openxmlformats.org/officeDocument/2006/relationships/hyperlink" Target="https://www.aslsulcis.it/ap/deliberazione-del-direttore-generale-n-35-del-27-01-2025/" TargetMode="External"/><Relationship Id="rId6" Type="http://schemas.openxmlformats.org/officeDocument/2006/relationships/hyperlink" Target="https://www.aslsulcis.it/ap/deliberazione-del-commissario-straordinario-n-397-del-16-09-2025/" TargetMode="External"/><Relationship Id="rId11" Type="http://schemas.openxmlformats.org/officeDocument/2006/relationships/hyperlink" Target="https://www.aslsulcis.it/ap/deliberazione-del-commissario-straordinario-n-387-del-12-09-2025/" TargetMode="External"/><Relationship Id="rId24" Type="http://schemas.openxmlformats.org/officeDocument/2006/relationships/hyperlink" Target="https://www.aslsulcis.it/ap/deliberazione-del-commissario-straordinario-n-476-del-10-10-2025/" TargetMode="External"/><Relationship Id="rId32" Type="http://schemas.openxmlformats.org/officeDocument/2006/relationships/hyperlink" Target="https://www.aslsulcis.it/ap/deliberazione-del-commissario-straordinario-n-441-del-01-10-2025/" TargetMode="External"/><Relationship Id="rId37" Type="http://schemas.openxmlformats.org/officeDocument/2006/relationships/hyperlink" Target="https://www.aslsulcis.it/ap/deliberazione-del-commissario-straordinario-n-304-del-06-08-2025/" TargetMode="External"/><Relationship Id="rId40" Type="http://schemas.openxmlformats.org/officeDocument/2006/relationships/hyperlink" Target="https://www.aslsulcis.it/ap/deliberazione-del-direttore-generale-n-40" TargetMode="External"/><Relationship Id="rId45" Type="http://schemas.openxmlformats.org/officeDocument/2006/relationships/hyperlink" Target="https://www.aslsulcis.it/wp-content/uploads/2025/08/DELCS-356-EC-1.pdf" TargetMode="External"/><Relationship Id="rId5" Type="http://schemas.openxmlformats.org/officeDocument/2006/relationships/hyperlink" Target="https://www.aslsulcis.it/ap/deliberazione-del-commissario-straordinario-n-122-del-19-06-2025/" TargetMode="External"/><Relationship Id="rId15" Type="http://schemas.openxmlformats.org/officeDocument/2006/relationships/hyperlink" Target="https://www.aslsulcis.it/ap/deliberazione-del-direttore-generale-n-168-del-28-02-2025/" TargetMode="External"/><Relationship Id="rId23" Type="http://schemas.openxmlformats.org/officeDocument/2006/relationships/hyperlink" Target="https://www.aslsulcis.it/wp-content/uploads/2025/10/DEL-476-EF.pdf" TargetMode="External"/><Relationship Id="rId28" Type="http://schemas.openxmlformats.org/officeDocument/2006/relationships/hyperlink" Target="https://www.aslsulcis.it/ap/deliberazione-del-direttore-generale-n-127-del-21-02-2025/" TargetMode="External"/><Relationship Id="rId36" Type="http://schemas.openxmlformats.org/officeDocument/2006/relationships/hyperlink" Target="https://dati.anticorruzione.it/superset/dashboard/dettaglio_cig/?cig=B747AAC724" TargetMode="External"/><Relationship Id="rId49" Type="http://schemas.openxmlformats.org/officeDocument/2006/relationships/hyperlink" Target="https://www.aslsulcis.it/ap/deliberazione-del-direttore-generale-n-150-del-27-02-2025/" TargetMode="External"/><Relationship Id="rId10" Type="http://schemas.openxmlformats.org/officeDocument/2006/relationships/hyperlink" Target="https://dati.anticorruzione.it/superset/dashboard/dettaglio_cig/?cig=A0159F3D4F" TargetMode="External"/><Relationship Id="rId19" Type="http://schemas.openxmlformats.org/officeDocument/2006/relationships/hyperlink" Target="https://www.aslsulcis.it/ap/deliberazione-del-commissario-straordinario-n-144-del-24-06-2025/" TargetMode="External"/><Relationship Id="rId31" Type="http://schemas.openxmlformats.org/officeDocument/2006/relationships/hyperlink" Target="https://dati.anticorruzione.it/superset/dashboard/dettaglio_cig/?cig=B40D31A7AB" TargetMode="External"/><Relationship Id="rId44" Type="http://schemas.openxmlformats.org/officeDocument/2006/relationships/hyperlink" Target="https://dati.anticorruzione.it/superset/dashboard/dettaglio_cig/?cig=B7F538B30E" TargetMode="External"/><Relationship Id="rId4" Type="http://schemas.openxmlformats.org/officeDocument/2006/relationships/hyperlink" Target="https://www.aslsulcis.it/ap/deliberazione-del-commissario-straordinario-n-89-del-13-06-2025/" TargetMode="External"/><Relationship Id="rId9" Type="http://schemas.openxmlformats.org/officeDocument/2006/relationships/hyperlink" Target="https://www.aslsulcis.it/ap/deliberazione-del-direttore-generale-n-34-del-27-01-2025/" TargetMode="External"/><Relationship Id="rId14" Type="http://schemas.openxmlformats.org/officeDocument/2006/relationships/hyperlink" Target="https://dati.anticorruzione.it/superset/dashboard/dettaglio_cig/?cig=9930285A69" TargetMode="External"/><Relationship Id="rId22" Type="http://schemas.openxmlformats.org/officeDocument/2006/relationships/hyperlink" Target="https://dati.anticorruzione.it/superset/dashboard/dettaglio_cig/?cig=B7B237E3E0" TargetMode="External"/><Relationship Id="rId27" Type="http://schemas.openxmlformats.org/officeDocument/2006/relationships/hyperlink" Target="https://dati.anticorruzione.it/superset/dashboard/dettaglio_cig/?cig=B447D81C8E" TargetMode="External"/><Relationship Id="rId30" Type="http://schemas.openxmlformats.org/officeDocument/2006/relationships/hyperlink" Target="https://www.aslsulcis.it/ap/deliberazione-del-commissario-straordinario-n-253-del-23-07-2025/" TargetMode="External"/><Relationship Id="rId35" Type="http://schemas.openxmlformats.org/officeDocument/2006/relationships/hyperlink" Target="https://www.aslsulcis.it/ap/deliberazione-del-commissario-straordinario-n-266-del-25-07-2025/" TargetMode="External"/><Relationship Id="rId43" Type="http://schemas.openxmlformats.org/officeDocument/2006/relationships/hyperlink" Target="https://www.aslsulcis.it/ap/deliberazione-del-commissario-straordinario-n-654-del-25-11-2025/" TargetMode="External"/><Relationship Id="rId48" Type="http://schemas.openxmlformats.org/officeDocument/2006/relationships/hyperlink" Target="https://www.aslsulcis.it/ap/deliberazione-del-commissario-straordinario-n-225-del-17-07-2025/" TargetMode="External"/><Relationship Id="rId8" Type="http://schemas.openxmlformats.org/officeDocument/2006/relationships/hyperlink" Target="https://dati.anticorruzione.it/superset/dashboard/dettaglio_cig/?cig=9854595D0B"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slsulcis.it/ap/deliberazione-del-direttore-generale-n-382-del-29-04-2025/" TargetMode="External"/><Relationship Id="rId3" Type="http://schemas.openxmlformats.org/officeDocument/2006/relationships/hyperlink" Target="https://www.aslsulcis.it/ap/deliberazione-del-commissario-straordinario-n-76-del-06-06-2025/" TargetMode="External"/><Relationship Id="rId7" Type="http://schemas.openxmlformats.org/officeDocument/2006/relationships/hyperlink" Target="https://www.aslsulcis.it/ap/deliberazione-del-commissario-straordinario-n-296-del-06-08-2025/" TargetMode="External"/><Relationship Id="rId2" Type="http://schemas.openxmlformats.org/officeDocument/2006/relationships/hyperlink" Target="https://dati.anticorruzione.it/superset/dashboard/dettaglio_cig/?cig=B604565785" TargetMode="External"/><Relationship Id="rId1" Type="http://schemas.openxmlformats.org/officeDocument/2006/relationships/hyperlink" Target="https://www.aslsulcis.it/ap/deliberazione-del-commissario-straordinario-n-293-del-06-08-2025/" TargetMode="External"/><Relationship Id="rId6" Type="http://schemas.openxmlformats.org/officeDocument/2006/relationships/hyperlink" Target="https://dati.anticorruzione.it/superset/dashboard/dettaglio_cig/?cig=B6DBF729F1" TargetMode="External"/><Relationship Id="rId5" Type="http://schemas.openxmlformats.org/officeDocument/2006/relationships/hyperlink" Target="https://www.aslsulcis.it/ap/deliberazione-del-commissario-straordinario-n-159-del-27-06-2025/" TargetMode="External"/><Relationship Id="rId4" Type="http://schemas.openxmlformats.org/officeDocument/2006/relationships/hyperlink" Target="https://www.aslsulcis.it/ap/deliberazione-del-direttore-generale-n-196-del-07-03-202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slsulcis.it/ap/deliberazione-del-direttore-generale-n-291-del-28-03-2025/" TargetMode="External"/><Relationship Id="rId3" Type="http://schemas.openxmlformats.org/officeDocument/2006/relationships/hyperlink" Target="https://www.aslsulcis.it/ap/deliberazione-del-direttore-generale-n-205-del-10-03-2025/" TargetMode="External"/><Relationship Id="rId7" Type="http://schemas.openxmlformats.org/officeDocument/2006/relationships/hyperlink" Target="https://www.aslsulcis.it/ap/deliberazione-del-direttore-generale-n-279-del-27-03-2025/" TargetMode="External"/><Relationship Id="rId2" Type="http://schemas.openxmlformats.org/officeDocument/2006/relationships/hyperlink" Target="https://dati.anticorruzione.it/superset/dashboard/dettaglio_cig/?cig=99404384F0" TargetMode="External"/><Relationship Id="rId1" Type="http://schemas.openxmlformats.org/officeDocument/2006/relationships/hyperlink" Target="https://www.aslsulcis.it/ap/deliberazione-del-direttore-generale-n-204-del-10-03-2025/" TargetMode="External"/><Relationship Id="rId6" Type="http://schemas.openxmlformats.org/officeDocument/2006/relationships/hyperlink" Target="https://www.aslsulcis.it/ap/deliberazione-del-direttore-generale-n-278-del-27-03-2025/" TargetMode="External"/><Relationship Id="rId5" Type="http://schemas.openxmlformats.org/officeDocument/2006/relationships/hyperlink" Target="https://www.aslsulcis.it/ap/deliberazione-del-direttore-generale-n-277-del-27-03-2025/" TargetMode="External"/><Relationship Id="rId4" Type="http://schemas.openxmlformats.org/officeDocument/2006/relationships/hyperlink" Target="https://www.aslsulcis.it/ap/deliberazione-del-direttore-generale-n-206-del-10-03-2025/" TargetMode="External"/><Relationship Id="rId9" Type="http://schemas.openxmlformats.org/officeDocument/2006/relationships/hyperlink" Target="https://dati.anticorruzione.it/superset/dashboard/dettaglio_cig/?cig=%20B4F677F96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48576"/>
  <sheetViews>
    <sheetView tabSelected="1" topLeftCell="L1" zoomScale="65" zoomScaleNormal="65" workbookViewId="0">
      <selection activeCell="Q10" sqref="Q10"/>
    </sheetView>
  </sheetViews>
  <sheetFormatPr defaultColWidth="8.54296875" defaultRowHeight="15" customHeight="1" x14ac:dyDescent="0.35"/>
  <cols>
    <col min="1" max="1" width="22.81640625" customWidth="1"/>
    <col min="2" max="2" width="103.81640625" customWidth="1"/>
    <col min="3" max="3" width="15.453125" customWidth="1"/>
    <col min="4" max="4" width="13" customWidth="1"/>
    <col min="5" max="5" width="100.7265625" customWidth="1"/>
    <col min="6" max="6" width="83.7265625" style="14" customWidth="1"/>
    <col min="7" max="7" width="13.54296875" customWidth="1"/>
    <col min="8" max="8" width="42.81640625" customWidth="1"/>
    <col min="9" max="9" width="42.453125" customWidth="1"/>
    <col min="10" max="10" width="24.08984375" customWidth="1"/>
    <col min="11" max="11" width="38.08984375" customWidth="1"/>
    <col min="12" max="12" width="56.7265625" customWidth="1"/>
    <col min="13" max="13" width="56.26953125" customWidth="1"/>
    <col min="14" max="14" width="33.81640625" customWidth="1"/>
    <col min="15" max="15" width="27.453125" customWidth="1"/>
    <col min="16" max="16" width="23.54296875" customWidth="1"/>
    <col min="17" max="17" width="63.453125" customWidth="1"/>
    <col min="18" max="18" width="29" customWidth="1"/>
  </cols>
  <sheetData>
    <row r="1" spans="1:18" ht="21" x14ac:dyDescent="0.35">
      <c r="A1" s="15" t="s">
        <v>0</v>
      </c>
      <c r="B1" s="16"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5" t="s">
        <v>16</v>
      </c>
      <c r="R1" s="15" t="s">
        <v>17</v>
      </c>
    </row>
    <row r="2" spans="1:18" ht="105" x14ac:dyDescent="0.35">
      <c r="A2" s="17" t="s">
        <v>18</v>
      </c>
      <c r="B2" s="18" t="s">
        <v>19</v>
      </c>
      <c r="C2" s="19">
        <v>221</v>
      </c>
      <c r="D2" s="20">
        <v>45728</v>
      </c>
      <c r="E2" s="21" t="s">
        <v>20</v>
      </c>
      <c r="F2" s="22" t="s">
        <v>21</v>
      </c>
      <c r="G2" s="19" t="s">
        <v>22</v>
      </c>
      <c r="H2" s="19" t="s">
        <v>23</v>
      </c>
      <c r="I2" s="19" t="s">
        <v>24</v>
      </c>
      <c r="J2" s="19" t="s">
        <v>25</v>
      </c>
      <c r="K2" s="19" t="s">
        <v>26</v>
      </c>
      <c r="L2" s="17" t="s">
        <v>27</v>
      </c>
      <c r="M2" s="17" t="s">
        <v>28</v>
      </c>
      <c r="N2" s="23" t="s">
        <v>29</v>
      </c>
      <c r="O2" s="17" t="s">
        <v>30</v>
      </c>
      <c r="P2" s="24">
        <v>45786</v>
      </c>
      <c r="Q2" s="17" t="s">
        <v>31</v>
      </c>
      <c r="R2" s="17" t="s">
        <v>32</v>
      </c>
    </row>
    <row r="3" spans="1:18" ht="87.5" x14ac:dyDescent="0.35">
      <c r="A3" s="17" t="s">
        <v>18</v>
      </c>
      <c r="B3" s="18" t="s">
        <v>33</v>
      </c>
      <c r="C3" s="19">
        <v>252</v>
      </c>
      <c r="D3" s="20">
        <v>45734</v>
      </c>
      <c r="E3" s="21" t="s">
        <v>34</v>
      </c>
      <c r="F3" s="25" t="s">
        <v>35</v>
      </c>
      <c r="G3" s="17" t="s">
        <v>36</v>
      </c>
      <c r="H3" s="19" t="s">
        <v>23</v>
      </c>
      <c r="I3" s="19" t="s">
        <v>24</v>
      </c>
      <c r="J3" s="19" t="s">
        <v>37</v>
      </c>
      <c r="K3" s="19" t="s">
        <v>38</v>
      </c>
      <c r="L3" s="19" t="s">
        <v>39</v>
      </c>
      <c r="M3" s="17" t="s">
        <v>40</v>
      </c>
      <c r="N3" s="23" t="s">
        <v>29</v>
      </c>
      <c r="O3" s="17" t="s">
        <v>30</v>
      </c>
      <c r="P3" s="24">
        <v>45897</v>
      </c>
      <c r="Q3" s="17" t="s">
        <v>41</v>
      </c>
      <c r="R3" s="17" t="s">
        <v>32</v>
      </c>
    </row>
    <row r="4" spans="1:18" ht="175" x14ac:dyDescent="0.35">
      <c r="A4" s="17" t="s">
        <v>18</v>
      </c>
      <c r="B4" s="18" t="s">
        <v>42</v>
      </c>
      <c r="C4" s="19">
        <v>260</v>
      </c>
      <c r="D4" s="20">
        <v>45736</v>
      </c>
      <c r="E4" s="21" t="s">
        <v>43</v>
      </c>
      <c r="F4" s="26" t="s">
        <v>44</v>
      </c>
      <c r="G4" s="17" t="s">
        <v>45</v>
      </c>
      <c r="H4" s="19" t="s">
        <v>23</v>
      </c>
      <c r="I4" s="19" t="s">
        <v>24</v>
      </c>
      <c r="J4" s="19" t="s">
        <v>46</v>
      </c>
      <c r="K4" s="19" t="s">
        <v>47</v>
      </c>
      <c r="L4" s="19" t="s">
        <v>48</v>
      </c>
      <c r="M4" s="17" t="s">
        <v>49</v>
      </c>
      <c r="N4" s="23" t="s">
        <v>29</v>
      </c>
      <c r="O4" s="17" t="s">
        <v>30</v>
      </c>
      <c r="P4" s="24">
        <v>45924</v>
      </c>
      <c r="Q4" s="17" t="s">
        <v>50</v>
      </c>
      <c r="R4" s="17" t="s">
        <v>32</v>
      </c>
    </row>
    <row r="5" spans="1:18" ht="122.5" x14ac:dyDescent="0.35">
      <c r="A5" s="17" t="s">
        <v>18</v>
      </c>
      <c r="B5" s="18" t="s">
        <v>51</v>
      </c>
      <c r="C5" s="19">
        <v>300</v>
      </c>
      <c r="D5" s="20">
        <v>45748</v>
      </c>
      <c r="E5" s="21" t="s">
        <v>52</v>
      </c>
      <c r="F5" s="22" t="s">
        <v>53</v>
      </c>
      <c r="G5" s="17" t="s">
        <v>54</v>
      </c>
      <c r="H5" s="19" t="s">
        <v>23</v>
      </c>
      <c r="I5" s="19" t="s">
        <v>24</v>
      </c>
      <c r="J5" s="19" t="s">
        <v>46</v>
      </c>
      <c r="K5" s="19" t="s">
        <v>55</v>
      </c>
      <c r="L5" s="19" t="s">
        <v>56</v>
      </c>
      <c r="M5" s="17" t="s">
        <v>57</v>
      </c>
      <c r="N5" s="23" t="s">
        <v>29</v>
      </c>
      <c r="O5" s="17" t="s">
        <v>30</v>
      </c>
      <c r="P5" s="17"/>
      <c r="Q5" s="17"/>
      <c r="R5" s="17" t="s">
        <v>58</v>
      </c>
    </row>
    <row r="6" spans="1:18" ht="105" x14ac:dyDescent="0.35">
      <c r="A6" s="17" t="s">
        <v>18</v>
      </c>
      <c r="B6" s="18" t="s">
        <v>59</v>
      </c>
      <c r="C6" s="19">
        <v>354</v>
      </c>
      <c r="D6" s="27" t="s">
        <v>60</v>
      </c>
      <c r="E6" s="21" t="s">
        <v>61</v>
      </c>
      <c r="F6" s="22" t="s">
        <v>62</v>
      </c>
      <c r="G6" s="17" t="s">
        <v>63</v>
      </c>
      <c r="H6" s="19" t="s">
        <v>23</v>
      </c>
      <c r="I6" s="19" t="s">
        <v>24</v>
      </c>
      <c r="J6" s="19" t="s">
        <v>64</v>
      </c>
      <c r="K6" s="19" t="s">
        <v>65</v>
      </c>
      <c r="L6" s="28" t="s">
        <v>66</v>
      </c>
      <c r="M6" s="17" t="s">
        <v>67</v>
      </c>
      <c r="N6" s="23" t="s">
        <v>29</v>
      </c>
      <c r="O6" s="17" t="s">
        <v>30</v>
      </c>
      <c r="P6" s="17"/>
      <c r="Q6" s="17" t="s">
        <v>68</v>
      </c>
      <c r="R6" s="17" t="s">
        <v>58</v>
      </c>
    </row>
    <row r="7" spans="1:18" ht="122.5" x14ac:dyDescent="0.35">
      <c r="A7" s="17" t="s">
        <v>18</v>
      </c>
      <c r="B7" s="18" t="s">
        <v>69</v>
      </c>
      <c r="C7" s="19">
        <v>401</v>
      </c>
      <c r="D7" s="20">
        <v>45776</v>
      </c>
      <c r="E7" s="21" t="s">
        <v>70</v>
      </c>
      <c r="F7" s="25" t="s">
        <v>71</v>
      </c>
      <c r="G7" s="17" t="s">
        <v>72</v>
      </c>
      <c r="H7" s="19" t="s">
        <v>23</v>
      </c>
      <c r="I7" s="19" t="s">
        <v>24</v>
      </c>
      <c r="J7" s="19" t="s">
        <v>46</v>
      </c>
      <c r="K7" s="19" t="s">
        <v>26</v>
      </c>
      <c r="L7" s="19"/>
      <c r="M7" s="29">
        <v>74400</v>
      </c>
      <c r="N7" s="23" t="s">
        <v>29</v>
      </c>
      <c r="O7" s="17" t="s">
        <v>30</v>
      </c>
      <c r="P7" s="17"/>
      <c r="Q7" s="17"/>
      <c r="R7" s="17" t="s">
        <v>58</v>
      </c>
    </row>
    <row r="8" spans="1:18" ht="70" x14ac:dyDescent="0.35">
      <c r="A8" s="17" t="s">
        <v>18</v>
      </c>
      <c r="B8" s="18" t="s">
        <v>73</v>
      </c>
      <c r="C8" s="19">
        <v>88</v>
      </c>
      <c r="D8" s="20">
        <v>45821</v>
      </c>
      <c r="E8" s="21" t="s">
        <v>74</v>
      </c>
      <c r="F8" s="30" t="s">
        <v>75</v>
      </c>
      <c r="G8" s="17" t="s">
        <v>76</v>
      </c>
      <c r="H8" s="19" t="s">
        <v>23</v>
      </c>
      <c r="I8" s="19" t="s">
        <v>24</v>
      </c>
      <c r="J8" s="19" t="s">
        <v>77</v>
      </c>
      <c r="K8" s="19" t="s">
        <v>26</v>
      </c>
      <c r="L8" s="17" t="s">
        <v>78</v>
      </c>
      <c r="M8" s="17" t="s">
        <v>79</v>
      </c>
      <c r="N8" s="23" t="s">
        <v>29</v>
      </c>
      <c r="O8" s="17" t="s">
        <v>30</v>
      </c>
      <c r="P8" s="24">
        <v>45931</v>
      </c>
      <c r="Q8" s="17" t="s">
        <v>80</v>
      </c>
      <c r="R8" s="17" t="s">
        <v>32</v>
      </c>
    </row>
    <row r="9" spans="1:18" ht="122.5" x14ac:dyDescent="0.35">
      <c r="A9" s="17" t="s">
        <v>18</v>
      </c>
      <c r="B9" s="18" t="s">
        <v>81</v>
      </c>
      <c r="C9" s="19">
        <v>91</v>
      </c>
      <c r="D9" s="20">
        <v>45821</v>
      </c>
      <c r="E9" s="21" t="s">
        <v>82</v>
      </c>
      <c r="F9" s="22" t="s">
        <v>83</v>
      </c>
      <c r="G9" s="17" t="s">
        <v>84</v>
      </c>
      <c r="H9" s="19" t="s">
        <v>23</v>
      </c>
      <c r="I9" s="19" t="s">
        <v>24</v>
      </c>
      <c r="J9" s="19" t="s">
        <v>85</v>
      </c>
      <c r="K9" s="19" t="s">
        <v>86</v>
      </c>
      <c r="L9" s="19"/>
      <c r="M9" s="17" t="s">
        <v>87</v>
      </c>
      <c r="N9" s="23" t="s">
        <v>29</v>
      </c>
      <c r="O9" s="17" t="s">
        <v>30</v>
      </c>
      <c r="P9" s="23" t="s">
        <v>88</v>
      </c>
      <c r="Q9" s="23" t="s">
        <v>89</v>
      </c>
      <c r="R9" s="17" t="s">
        <v>58</v>
      </c>
    </row>
    <row r="10" spans="1:18" ht="122.5" x14ac:dyDescent="0.35">
      <c r="A10" s="17" t="s">
        <v>18</v>
      </c>
      <c r="B10" s="18" t="s">
        <v>90</v>
      </c>
      <c r="C10" s="19">
        <v>191</v>
      </c>
      <c r="D10" s="20">
        <v>45841</v>
      </c>
      <c r="E10" s="21" t="s">
        <v>91</v>
      </c>
      <c r="F10" s="22" t="s">
        <v>92</v>
      </c>
      <c r="G10" s="17" t="s">
        <v>93</v>
      </c>
      <c r="H10" s="19" t="s">
        <v>23</v>
      </c>
      <c r="I10" s="19" t="s">
        <v>24</v>
      </c>
      <c r="J10" s="19" t="s">
        <v>94</v>
      </c>
      <c r="K10" s="19" t="s">
        <v>95</v>
      </c>
      <c r="L10" s="19"/>
      <c r="M10" s="17" t="s">
        <v>96</v>
      </c>
      <c r="N10" s="23" t="s">
        <v>29</v>
      </c>
      <c r="O10" s="17" t="s">
        <v>30</v>
      </c>
      <c r="P10" s="24">
        <v>45894</v>
      </c>
      <c r="Q10" s="17" t="s">
        <v>97</v>
      </c>
      <c r="R10" s="17" t="s">
        <v>32</v>
      </c>
    </row>
    <row r="11" spans="1:18" ht="105" x14ac:dyDescent="0.35">
      <c r="A11" s="17" t="s">
        <v>18</v>
      </c>
      <c r="B11" s="18" t="s">
        <v>98</v>
      </c>
      <c r="C11" s="19">
        <v>195</v>
      </c>
      <c r="D11" s="20">
        <v>45842</v>
      </c>
      <c r="E11" s="21" t="s">
        <v>99</v>
      </c>
      <c r="F11" s="22" t="s">
        <v>100</v>
      </c>
      <c r="G11" s="17" t="s">
        <v>101</v>
      </c>
      <c r="H11" s="19" t="s">
        <v>23</v>
      </c>
      <c r="I11" s="19" t="s">
        <v>24</v>
      </c>
      <c r="J11" s="19" t="s">
        <v>64</v>
      </c>
      <c r="K11" s="19" t="s">
        <v>102</v>
      </c>
      <c r="L11" s="17" t="s">
        <v>103</v>
      </c>
      <c r="M11" s="17" t="s">
        <v>104</v>
      </c>
      <c r="N11" s="23" t="s">
        <v>29</v>
      </c>
      <c r="O11" s="17" t="s">
        <v>30</v>
      </c>
      <c r="P11" s="31" t="s">
        <v>105</v>
      </c>
      <c r="Q11" s="23" t="s">
        <v>106</v>
      </c>
      <c r="R11" s="17" t="s">
        <v>58</v>
      </c>
    </row>
    <row r="12" spans="1:18" ht="105" x14ac:dyDescent="0.35">
      <c r="A12" s="17" t="s">
        <v>18</v>
      </c>
      <c r="B12" s="18" t="s">
        <v>107</v>
      </c>
      <c r="C12" s="19">
        <v>200</v>
      </c>
      <c r="D12" s="20">
        <v>45845</v>
      </c>
      <c r="E12" s="21" t="s">
        <v>108</v>
      </c>
      <c r="F12" s="22" t="s">
        <v>109</v>
      </c>
      <c r="G12" s="17" t="s">
        <v>110</v>
      </c>
      <c r="H12" s="19" t="s">
        <v>23</v>
      </c>
      <c r="I12" s="19" t="s">
        <v>24</v>
      </c>
      <c r="J12" s="19" t="s">
        <v>111</v>
      </c>
      <c r="K12" s="19" t="s">
        <v>112</v>
      </c>
      <c r="L12" s="19"/>
      <c r="M12" s="17" t="s">
        <v>113</v>
      </c>
      <c r="N12" s="23" t="s">
        <v>29</v>
      </c>
      <c r="O12" s="17" t="s">
        <v>30</v>
      </c>
      <c r="P12" s="17"/>
      <c r="Q12" s="17"/>
      <c r="R12" s="17" t="s">
        <v>58</v>
      </c>
    </row>
    <row r="13" spans="1:18" ht="157.5" x14ac:dyDescent="0.35">
      <c r="A13" s="17" t="s">
        <v>18</v>
      </c>
      <c r="B13" s="18" t="s">
        <v>114</v>
      </c>
      <c r="C13" s="19">
        <v>250</v>
      </c>
      <c r="D13" s="20">
        <v>45860</v>
      </c>
      <c r="E13" s="21" t="s">
        <v>115</v>
      </c>
      <c r="F13" s="22" t="s">
        <v>116</v>
      </c>
      <c r="G13" s="17" t="s">
        <v>117</v>
      </c>
      <c r="H13" s="19" t="s">
        <v>23</v>
      </c>
      <c r="I13" s="19" t="s">
        <v>24</v>
      </c>
      <c r="J13" s="19" t="s">
        <v>111</v>
      </c>
      <c r="K13" s="19" t="s">
        <v>118</v>
      </c>
      <c r="L13" s="19" t="s">
        <v>119</v>
      </c>
      <c r="M13" s="17" t="s">
        <v>120</v>
      </c>
      <c r="N13" s="23" t="s">
        <v>29</v>
      </c>
      <c r="O13" s="17" t="s">
        <v>30</v>
      </c>
      <c r="P13" s="17"/>
      <c r="Q13" s="17"/>
      <c r="R13" s="17" t="s">
        <v>58</v>
      </c>
    </row>
    <row r="14" spans="1:18" ht="87.5" x14ac:dyDescent="0.35">
      <c r="A14" s="17" t="s">
        <v>18</v>
      </c>
      <c r="B14" s="18" t="s">
        <v>121</v>
      </c>
      <c r="C14" s="17">
        <v>549</v>
      </c>
      <c r="D14" s="32">
        <v>45985</v>
      </c>
      <c r="E14" s="33" t="s">
        <v>122</v>
      </c>
      <c r="F14" s="26" t="s">
        <v>123</v>
      </c>
      <c r="G14" s="17" t="s">
        <v>124</v>
      </c>
      <c r="H14" s="19" t="s">
        <v>23</v>
      </c>
      <c r="I14" s="19" t="s">
        <v>24</v>
      </c>
      <c r="J14" s="17" t="s">
        <v>25</v>
      </c>
      <c r="K14" s="17" t="s">
        <v>125</v>
      </c>
      <c r="L14" s="17" t="s">
        <v>126</v>
      </c>
      <c r="M14" s="17" t="s">
        <v>127</v>
      </c>
      <c r="N14" s="23" t="s">
        <v>29</v>
      </c>
      <c r="O14" s="17" t="s">
        <v>30</v>
      </c>
      <c r="P14" s="17"/>
      <c r="Q14" s="17"/>
      <c r="R14" s="17" t="s">
        <v>58</v>
      </c>
    </row>
    <row r="15" spans="1:18" ht="70" x14ac:dyDescent="0.35">
      <c r="A15" s="17" t="s">
        <v>18</v>
      </c>
      <c r="B15" s="18" t="s">
        <v>128</v>
      </c>
      <c r="C15" s="17">
        <v>571</v>
      </c>
      <c r="D15" s="34">
        <v>45968</v>
      </c>
      <c r="E15" s="33" t="s">
        <v>129</v>
      </c>
      <c r="F15" s="26" t="s">
        <v>130</v>
      </c>
      <c r="G15" s="17" t="s">
        <v>131</v>
      </c>
      <c r="H15" s="19" t="s">
        <v>23</v>
      </c>
      <c r="I15" s="19" t="s">
        <v>24</v>
      </c>
      <c r="J15" s="17" t="s">
        <v>132</v>
      </c>
      <c r="K15" s="17" t="s">
        <v>133</v>
      </c>
      <c r="L15" s="17" t="s">
        <v>134</v>
      </c>
      <c r="M15" s="17" t="s">
        <v>135</v>
      </c>
      <c r="N15" s="23" t="s">
        <v>29</v>
      </c>
      <c r="O15" s="17" t="s">
        <v>30</v>
      </c>
      <c r="P15" s="17"/>
      <c r="Q15" s="17"/>
      <c r="R15" s="17" t="s">
        <v>58</v>
      </c>
    </row>
    <row r="16" spans="1:18" ht="87.5" x14ac:dyDescent="0.35">
      <c r="A16" s="17" t="s">
        <v>18</v>
      </c>
      <c r="B16" s="18" t="s">
        <v>136</v>
      </c>
      <c r="C16" s="17">
        <v>574</v>
      </c>
      <c r="D16" s="34">
        <v>45968</v>
      </c>
      <c r="E16" s="33" t="s">
        <v>137</v>
      </c>
      <c r="F16" s="26" t="s">
        <v>138</v>
      </c>
      <c r="G16" s="17" t="s">
        <v>139</v>
      </c>
      <c r="H16" s="19" t="s">
        <v>23</v>
      </c>
      <c r="I16" s="19" t="s">
        <v>24</v>
      </c>
      <c r="J16" s="17" t="s">
        <v>25</v>
      </c>
      <c r="K16" s="17" t="s">
        <v>140</v>
      </c>
      <c r="L16" s="17" t="s">
        <v>141</v>
      </c>
      <c r="M16" s="17" t="s">
        <v>142</v>
      </c>
      <c r="N16" s="23" t="s">
        <v>29</v>
      </c>
      <c r="O16" s="17" t="s">
        <v>30</v>
      </c>
      <c r="P16" s="17"/>
      <c r="Q16" s="17"/>
      <c r="R16" s="17" t="s">
        <v>58</v>
      </c>
    </row>
    <row r="17" spans="1:18" ht="70" x14ac:dyDescent="0.35">
      <c r="A17" s="17" t="s">
        <v>18</v>
      </c>
      <c r="B17" s="18" t="s">
        <v>143</v>
      </c>
      <c r="C17" s="17">
        <v>645</v>
      </c>
      <c r="D17" s="34">
        <v>45985</v>
      </c>
      <c r="E17" s="33" t="s">
        <v>144</v>
      </c>
      <c r="F17" s="26" t="s">
        <v>145</v>
      </c>
      <c r="G17" s="17" t="s">
        <v>146</v>
      </c>
      <c r="H17" s="19" t="s">
        <v>23</v>
      </c>
      <c r="I17" s="19" t="s">
        <v>24</v>
      </c>
      <c r="J17" s="17" t="s">
        <v>132</v>
      </c>
      <c r="K17" s="17" t="s">
        <v>147</v>
      </c>
      <c r="L17" s="17" t="s">
        <v>148</v>
      </c>
      <c r="M17" s="17" t="s">
        <v>149</v>
      </c>
      <c r="N17" s="23" t="s">
        <v>29</v>
      </c>
      <c r="O17" s="17" t="s">
        <v>30</v>
      </c>
      <c r="P17" s="17"/>
      <c r="Q17" s="17"/>
      <c r="R17" s="17" t="s">
        <v>58</v>
      </c>
    </row>
    <row r="18" spans="1:18" ht="157.5" x14ac:dyDescent="0.35">
      <c r="A18" s="17" t="s">
        <v>18</v>
      </c>
      <c r="B18" s="18" t="s">
        <v>150</v>
      </c>
      <c r="C18" s="17">
        <v>648</v>
      </c>
      <c r="D18" s="34">
        <v>45985</v>
      </c>
      <c r="E18" s="33" t="s">
        <v>151</v>
      </c>
      <c r="F18" s="26" t="s">
        <v>152</v>
      </c>
      <c r="G18" s="17" t="s">
        <v>153</v>
      </c>
      <c r="H18" s="19" t="s">
        <v>23</v>
      </c>
      <c r="I18" s="19" t="s">
        <v>24</v>
      </c>
      <c r="J18" s="17" t="s">
        <v>154</v>
      </c>
      <c r="K18" s="17" t="s">
        <v>155</v>
      </c>
      <c r="L18" s="17" t="s">
        <v>156</v>
      </c>
      <c r="M18" s="17" t="s">
        <v>157</v>
      </c>
      <c r="N18" s="23" t="s">
        <v>29</v>
      </c>
      <c r="O18" s="17" t="s">
        <v>30</v>
      </c>
      <c r="P18" s="17"/>
      <c r="Q18" s="17"/>
      <c r="R18" s="17" t="s">
        <v>58</v>
      </c>
    </row>
    <row r="19" spans="1:18" ht="157.5" x14ac:dyDescent="0.35">
      <c r="A19" s="17" t="s">
        <v>18</v>
      </c>
      <c r="B19" s="18" t="s">
        <v>158</v>
      </c>
      <c r="C19" s="17">
        <v>654</v>
      </c>
      <c r="D19" s="34">
        <v>45986</v>
      </c>
      <c r="E19" s="33" t="s">
        <v>159</v>
      </c>
      <c r="F19" s="26" t="s">
        <v>160</v>
      </c>
      <c r="G19" s="17" t="s">
        <v>161</v>
      </c>
      <c r="H19" s="19" t="s">
        <v>23</v>
      </c>
      <c r="I19" s="19" t="s">
        <v>24</v>
      </c>
      <c r="J19" s="17" t="s">
        <v>154</v>
      </c>
      <c r="K19" s="17" t="s">
        <v>162</v>
      </c>
      <c r="L19" s="17" t="s">
        <v>163</v>
      </c>
      <c r="M19" s="17" t="s">
        <v>164</v>
      </c>
      <c r="N19" s="23" t="s">
        <v>29</v>
      </c>
      <c r="O19" s="17" t="s">
        <v>30</v>
      </c>
      <c r="P19" s="17"/>
      <c r="Q19" s="17"/>
      <c r="R19" s="17" t="s">
        <v>58</v>
      </c>
    </row>
    <row r="20" spans="1:18" ht="105" x14ac:dyDescent="0.35">
      <c r="A20" s="17" t="s">
        <v>18</v>
      </c>
      <c r="B20" s="35" t="s">
        <v>165</v>
      </c>
      <c r="C20" s="36">
        <v>709</v>
      </c>
      <c r="D20" s="34">
        <v>46008</v>
      </c>
      <c r="E20" s="36" t="s">
        <v>166</v>
      </c>
      <c r="F20" s="26" t="s">
        <v>167</v>
      </c>
      <c r="G20" s="37" t="s">
        <v>168</v>
      </c>
      <c r="H20" s="19" t="s">
        <v>23</v>
      </c>
      <c r="I20" s="19" t="s">
        <v>24</v>
      </c>
      <c r="J20" s="37" t="s">
        <v>169</v>
      </c>
      <c r="K20" s="37" t="s">
        <v>170</v>
      </c>
      <c r="L20" s="37" t="s">
        <v>171</v>
      </c>
      <c r="M20" s="37" t="s">
        <v>172</v>
      </c>
      <c r="N20" s="23" t="s">
        <v>29</v>
      </c>
      <c r="O20" s="37" t="s">
        <v>169</v>
      </c>
      <c r="P20" s="37"/>
      <c r="Q20" s="37"/>
      <c r="R20" s="17" t="s">
        <v>58</v>
      </c>
    </row>
    <row r="1048576" ht="14.5" x14ac:dyDescent="0.35"/>
  </sheetData>
  <hyperlinks>
    <hyperlink ref="E2" r:id="rId1" xr:uid="{00000000-0004-0000-0000-000000000000}"/>
    <hyperlink ref="F2" r:id="rId2" xr:uid="{00000000-0004-0000-0000-000001000000}"/>
    <hyperlink ref="E3" r:id="rId3" xr:uid="{00000000-0004-0000-0000-000002000000}"/>
    <hyperlink ref="F3" r:id="rId4" xr:uid="{00000000-0004-0000-0000-000003000000}"/>
    <hyperlink ref="E4" r:id="rId5" xr:uid="{00000000-0004-0000-0000-000004000000}"/>
    <hyperlink ref="F4" r:id="rId6" xr:uid="{00000000-0004-0000-0000-000005000000}"/>
    <hyperlink ref="E5" r:id="rId7" xr:uid="{00000000-0004-0000-0000-000006000000}"/>
    <hyperlink ref="F5" r:id="rId8" xr:uid="{00000000-0004-0000-0000-000007000000}"/>
    <hyperlink ref="D6" r:id="rId9" xr:uid="{00000000-0004-0000-0000-000008000000}"/>
    <hyperlink ref="E6" r:id="rId10" xr:uid="{00000000-0004-0000-0000-000009000000}"/>
    <hyperlink ref="F6" r:id="rId11" xr:uid="{00000000-0004-0000-0000-00000A000000}"/>
    <hyperlink ref="E7" r:id="rId12" xr:uid="{00000000-0004-0000-0000-00000B000000}"/>
    <hyperlink ref="F7" r:id="rId13" xr:uid="{00000000-0004-0000-0000-00000C000000}"/>
    <hyperlink ref="E8" r:id="rId14" xr:uid="{00000000-0004-0000-0000-00000D000000}"/>
    <hyperlink ref="E9" r:id="rId15" xr:uid="{00000000-0004-0000-0000-00000E000000}"/>
    <hyperlink ref="F9" r:id="rId16" xr:uid="{00000000-0004-0000-0000-00000F000000}"/>
    <hyperlink ref="E10" r:id="rId17" xr:uid="{00000000-0004-0000-0000-000010000000}"/>
    <hyperlink ref="F10" r:id="rId18" xr:uid="{00000000-0004-0000-0000-000011000000}"/>
    <hyperlink ref="E11" r:id="rId19" xr:uid="{00000000-0004-0000-0000-000012000000}"/>
    <hyperlink ref="F11" r:id="rId20" xr:uid="{00000000-0004-0000-0000-000013000000}"/>
    <hyperlink ref="E12" r:id="rId21" xr:uid="{00000000-0004-0000-0000-000014000000}"/>
    <hyperlink ref="F12" r:id="rId22" xr:uid="{00000000-0004-0000-0000-000015000000}"/>
    <hyperlink ref="E13" r:id="rId23" xr:uid="{00000000-0004-0000-0000-000016000000}"/>
    <hyperlink ref="F13" r:id="rId24" xr:uid="{00000000-0004-0000-0000-000017000000}"/>
    <hyperlink ref="E14" r:id="rId25" xr:uid="{00000000-0004-0000-0000-000018000000}"/>
    <hyperlink ref="F14" r:id="rId26" xr:uid="{00000000-0004-0000-0000-000019000000}"/>
    <hyperlink ref="E15" r:id="rId27" xr:uid="{00000000-0004-0000-0000-00001A000000}"/>
    <hyperlink ref="F15" r:id="rId28" xr:uid="{00000000-0004-0000-0000-00001B000000}"/>
    <hyperlink ref="E16" r:id="rId29" xr:uid="{00000000-0004-0000-0000-00001C000000}"/>
    <hyperlink ref="F16" r:id="rId30" xr:uid="{00000000-0004-0000-0000-00001D000000}"/>
    <hyperlink ref="E17" r:id="rId31" xr:uid="{00000000-0004-0000-0000-00001E000000}"/>
    <hyperlink ref="F17" r:id="rId32" xr:uid="{00000000-0004-0000-0000-00001F000000}"/>
    <hyperlink ref="E18" r:id="rId33" xr:uid="{00000000-0004-0000-0000-000020000000}"/>
    <hyperlink ref="F18" r:id="rId34" xr:uid="{00000000-0004-0000-0000-000021000000}"/>
    <hyperlink ref="E19" r:id="rId35" xr:uid="{00000000-0004-0000-0000-000022000000}"/>
    <hyperlink ref="F19" r:id="rId36" xr:uid="{00000000-0004-0000-0000-000023000000}"/>
    <hyperlink ref="E20" r:id="rId37" xr:uid="{00000000-0004-0000-0000-000024000000}"/>
    <hyperlink ref="F20" r:id="rId38" xr:uid="{00000000-0004-0000-0000-000025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S47"/>
  <sheetViews>
    <sheetView topLeftCell="M39" zoomScale="65" zoomScaleNormal="65" workbookViewId="0">
      <selection activeCell="R57" sqref="R57"/>
    </sheetView>
  </sheetViews>
  <sheetFormatPr defaultColWidth="8.54296875" defaultRowHeight="15" customHeight="1" x14ac:dyDescent="0.35"/>
  <cols>
    <col min="1" max="1" width="27.453125" customWidth="1"/>
    <col min="2" max="2" width="117.08984375" customWidth="1"/>
    <col min="3" max="3" width="24.26953125" customWidth="1"/>
    <col min="4" max="4" width="18.81640625" customWidth="1"/>
    <col min="5" max="5" width="100.7265625" customWidth="1"/>
    <col min="6" max="6" width="83.54296875" customWidth="1"/>
    <col min="7" max="7" width="18.81640625" customWidth="1"/>
    <col min="8" max="8" width="14.453125" customWidth="1"/>
    <col min="9" max="9" width="40.08984375" customWidth="1"/>
    <col min="10" max="10" width="43.08984375" customWidth="1"/>
    <col min="11" max="11" width="23.81640625" customWidth="1"/>
    <col min="12" max="12" width="30" customWidth="1"/>
    <col min="13" max="13" width="57" customWidth="1"/>
    <col min="14" max="14" width="56.54296875" customWidth="1"/>
    <col min="15" max="15" width="41.1796875" customWidth="1"/>
    <col min="16" max="16" width="28.7265625" customWidth="1"/>
    <col min="17" max="17" width="25" customWidth="1"/>
    <col min="18" max="18" width="42.54296875" customWidth="1"/>
    <col min="19" max="19" width="30.26953125" customWidth="1"/>
  </cols>
  <sheetData>
    <row r="3" spans="1:5" ht="14.5" x14ac:dyDescent="0.35">
      <c r="A3" s="38" t="s">
        <v>173</v>
      </c>
      <c r="B3" s="38" t="s">
        <v>174</v>
      </c>
      <c r="C3" s="38" t="s">
        <v>9</v>
      </c>
    </row>
    <row r="4" spans="1:5" ht="14.5" x14ac:dyDescent="0.35">
      <c r="A4" s="39" t="s">
        <v>175</v>
      </c>
      <c r="B4" s="40" t="s">
        <v>176</v>
      </c>
      <c r="C4" s="41" t="s">
        <v>177</v>
      </c>
    </row>
    <row r="5" spans="1:5" ht="14.5" x14ac:dyDescent="0.35">
      <c r="A5" s="39" t="s">
        <v>178</v>
      </c>
      <c r="B5" s="42" t="s">
        <v>179</v>
      </c>
      <c r="C5" s="39" t="s">
        <v>180</v>
      </c>
    </row>
    <row r="6" spans="1:5" ht="14.5" x14ac:dyDescent="0.35">
      <c r="A6" s="39" t="s">
        <v>181</v>
      </c>
      <c r="B6" s="42" t="s">
        <v>182</v>
      </c>
      <c r="C6" s="39" t="s">
        <v>183</v>
      </c>
    </row>
    <row r="7" spans="1:5" ht="14.5" x14ac:dyDescent="0.35">
      <c r="A7" s="39" t="s">
        <v>184</v>
      </c>
      <c r="B7" s="42" t="s">
        <v>185</v>
      </c>
      <c r="C7" s="39" t="s">
        <v>180</v>
      </c>
    </row>
    <row r="8" spans="1:5" ht="14.5" x14ac:dyDescent="0.35">
      <c r="A8" s="39" t="s">
        <v>186</v>
      </c>
      <c r="B8" s="42" t="s">
        <v>187</v>
      </c>
      <c r="C8" s="39" t="s">
        <v>183</v>
      </c>
    </row>
    <row r="12" spans="1:5" ht="14.5" x14ac:dyDescent="0.35">
      <c r="E12">
        <v>0</v>
      </c>
    </row>
    <row r="17" spans="1:19" ht="21" x14ac:dyDescent="0.5">
      <c r="A17" s="13" t="s">
        <v>176</v>
      </c>
      <c r="B17" s="13"/>
      <c r="C17" s="13"/>
      <c r="D17" s="13"/>
      <c r="E17" s="13"/>
      <c r="F17" s="13"/>
      <c r="G17" s="13"/>
      <c r="H17" s="13"/>
      <c r="I17" s="13"/>
      <c r="J17" s="13"/>
      <c r="K17" s="13"/>
      <c r="L17" s="13"/>
      <c r="M17" s="13"/>
      <c r="N17" s="13"/>
      <c r="O17" s="13"/>
      <c r="P17" s="13"/>
      <c r="Q17" s="13"/>
      <c r="R17" s="13"/>
      <c r="S17" s="13"/>
    </row>
    <row r="18" spans="1:19" ht="21" x14ac:dyDescent="0.35">
      <c r="A18" s="43" t="s">
        <v>0</v>
      </c>
      <c r="B18" s="44" t="s">
        <v>1</v>
      </c>
      <c r="C18" s="43" t="s">
        <v>2</v>
      </c>
      <c r="D18" s="43" t="s">
        <v>3</v>
      </c>
      <c r="E18" s="43" t="s">
        <v>4</v>
      </c>
      <c r="F18" s="43" t="s">
        <v>5</v>
      </c>
      <c r="G18" s="43" t="s">
        <v>173</v>
      </c>
      <c r="H18" s="43" t="s">
        <v>6</v>
      </c>
      <c r="I18" s="43" t="s">
        <v>7</v>
      </c>
      <c r="J18" s="43" t="s">
        <v>8</v>
      </c>
      <c r="K18" s="43" t="s">
        <v>9</v>
      </c>
      <c r="L18" s="43" t="s">
        <v>10</v>
      </c>
      <c r="M18" s="43" t="s">
        <v>11</v>
      </c>
      <c r="N18" s="43" t="s">
        <v>12</v>
      </c>
      <c r="O18" s="43" t="s">
        <v>13</v>
      </c>
      <c r="P18" s="43" t="s">
        <v>14</v>
      </c>
      <c r="Q18" s="43" t="s">
        <v>15</v>
      </c>
      <c r="R18" s="43" t="s">
        <v>16</v>
      </c>
      <c r="S18" s="43" t="s">
        <v>17</v>
      </c>
    </row>
    <row r="19" spans="1:19" ht="87.5" x14ac:dyDescent="0.35">
      <c r="A19" s="45" t="s">
        <v>188</v>
      </c>
      <c r="B19" s="46" t="s">
        <v>189</v>
      </c>
      <c r="C19" s="45">
        <v>237</v>
      </c>
      <c r="D19" s="47">
        <v>45856</v>
      </c>
      <c r="E19" s="48" t="s">
        <v>190</v>
      </c>
      <c r="F19" s="12" t="s">
        <v>191</v>
      </c>
      <c r="G19" s="11" t="s">
        <v>175</v>
      </c>
      <c r="H19" s="45" t="s">
        <v>192</v>
      </c>
      <c r="I19" s="10" t="s">
        <v>193</v>
      </c>
      <c r="J19" s="10" t="s">
        <v>24</v>
      </c>
      <c r="K19" s="10" t="s">
        <v>177</v>
      </c>
      <c r="L19" s="45" t="s">
        <v>194</v>
      </c>
      <c r="M19" s="50" t="s">
        <v>195</v>
      </c>
      <c r="N19" s="41" t="s">
        <v>196</v>
      </c>
      <c r="O19" s="41" t="s">
        <v>197</v>
      </c>
      <c r="P19" s="41" t="s">
        <v>198</v>
      </c>
      <c r="Q19" s="11" t="s">
        <v>199</v>
      </c>
      <c r="R19" s="11"/>
      <c r="S19" s="11" t="s">
        <v>58</v>
      </c>
    </row>
    <row r="20" spans="1:19" ht="105" x14ac:dyDescent="0.35">
      <c r="A20" s="45" t="s">
        <v>200</v>
      </c>
      <c r="B20" s="51" t="s">
        <v>201</v>
      </c>
      <c r="C20" s="45">
        <v>355</v>
      </c>
      <c r="D20" s="52" t="s">
        <v>202</v>
      </c>
      <c r="E20" s="45" t="s">
        <v>203</v>
      </c>
      <c r="F20" s="12"/>
      <c r="G20" s="11"/>
      <c r="H20" s="45"/>
      <c r="I20" s="10"/>
      <c r="J20" s="10"/>
      <c r="K20" s="10"/>
      <c r="L20" s="45"/>
      <c r="M20" s="45"/>
      <c r="N20" s="41"/>
      <c r="O20" s="41"/>
      <c r="P20" s="41"/>
      <c r="Q20" s="41"/>
      <c r="R20" s="41"/>
      <c r="S20" s="11"/>
    </row>
    <row r="24" spans="1:19" ht="18.5" x14ac:dyDescent="0.45">
      <c r="A24" s="9" t="s">
        <v>179</v>
      </c>
      <c r="B24" s="9"/>
      <c r="C24" s="9"/>
      <c r="D24" s="9"/>
      <c r="E24" s="9"/>
      <c r="F24" s="9"/>
      <c r="G24" s="9"/>
      <c r="H24" s="9"/>
      <c r="I24" s="9"/>
      <c r="J24" s="9"/>
      <c r="K24" s="9"/>
      <c r="L24" s="9"/>
      <c r="M24" s="9"/>
      <c r="N24" s="9"/>
      <c r="O24" s="9"/>
      <c r="P24" s="9"/>
      <c r="Q24" s="9"/>
      <c r="R24" s="9"/>
      <c r="S24" s="9"/>
    </row>
    <row r="25" spans="1:19" ht="21" x14ac:dyDescent="0.35">
      <c r="A25" s="43" t="s">
        <v>0</v>
      </c>
      <c r="B25" s="44" t="s">
        <v>1</v>
      </c>
      <c r="C25" s="43" t="s">
        <v>2</v>
      </c>
      <c r="D25" s="43" t="s">
        <v>3</v>
      </c>
      <c r="E25" s="43" t="s">
        <v>4</v>
      </c>
      <c r="F25" s="43" t="s">
        <v>5</v>
      </c>
      <c r="G25" s="43" t="s">
        <v>173</v>
      </c>
      <c r="H25" s="43" t="s">
        <v>6</v>
      </c>
      <c r="I25" s="43" t="s">
        <v>7</v>
      </c>
      <c r="J25" s="43" t="s">
        <v>8</v>
      </c>
      <c r="K25" s="43" t="s">
        <v>9</v>
      </c>
      <c r="L25" s="43" t="s">
        <v>10</v>
      </c>
      <c r="M25" s="43" t="s">
        <v>11</v>
      </c>
      <c r="N25" s="43" t="s">
        <v>12</v>
      </c>
      <c r="O25" s="43" t="s">
        <v>13</v>
      </c>
      <c r="P25" s="43" t="s">
        <v>14</v>
      </c>
      <c r="Q25" s="43" t="s">
        <v>15</v>
      </c>
      <c r="R25" s="43" t="s">
        <v>16</v>
      </c>
      <c r="S25" s="43" t="s">
        <v>17</v>
      </c>
    </row>
    <row r="26" spans="1:19" ht="155" x14ac:dyDescent="0.35">
      <c r="A26" s="45" t="s">
        <v>204</v>
      </c>
      <c r="B26" s="46" t="s">
        <v>205</v>
      </c>
      <c r="C26" s="45">
        <v>142</v>
      </c>
      <c r="D26" s="47">
        <v>45714</v>
      </c>
      <c r="E26" s="48" t="s">
        <v>206</v>
      </c>
      <c r="F26" s="8" t="s">
        <v>207</v>
      </c>
      <c r="G26" s="11" t="s">
        <v>178</v>
      </c>
      <c r="H26" s="53" t="s">
        <v>208</v>
      </c>
      <c r="I26" s="10" t="s">
        <v>193</v>
      </c>
      <c r="J26" s="10" t="s">
        <v>24</v>
      </c>
      <c r="K26" s="10" t="s">
        <v>180</v>
      </c>
      <c r="L26" s="50" t="s">
        <v>209</v>
      </c>
      <c r="M26" s="50" t="s">
        <v>210</v>
      </c>
      <c r="N26" s="41" t="s">
        <v>211</v>
      </c>
      <c r="O26" s="41" t="s">
        <v>212</v>
      </c>
      <c r="P26" s="52" t="s">
        <v>213</v>
      </c>
      <c r="Q26" s="11"/>
      <c r="R26" s="11"/>
      <c r="S26" s="11" t="s">
        <v>214</v>
      </c>
    </row>
    <row r="27" spans="1:19" ht="122.5" x14ac:dyDescent="0.35">
      <c r="A27" s="45" t="s">
        <v>200</v>
      </c>
      <c r="B27" s="51" t="s">
        <v>215</v>
      </c>
      <c r="C27" s="45">
        <v>256</v>
      </c>
      <c r="D27" s="47">
        <v>45861</v>
      </c>
      <c r="E27" s="45" t="s">
        <v>216</v>
      </c>
      <c r="F27" s="8"/>
      <c r="G27" s="11"/>
      <c r="H27" s="53"/>
      <c r="I27" s="10"/>
      <c r="J27" s="10"/>
      <c r="K27" s="10"/>
      <c r="L27" s="45"/>
      <c r="M27" s="45"/>
      <c r="N27" s="41"/>
      <c r="O27" s="41"/>
      <c r="P27" s="41"/>
      <c r="Q27" s="41"/>
      <c r="R27" s="41"/>
      <c r="S27" s="11"/>
    </row>
    <row r="29" spans="1:19" ht="14.5" x14ac:dyDescent="0.35">
      <c r="M29">
        <f>84904.02*22/100</f>
        <v>18678.884400000003</v>
      </c>
    </row>
    <row r="31" spans="1:19" ht="18.5" x14ac:dyDescent="0.45">
      <c r="A31" s="9" t="s">
        <v>182</v>
      </c>
      <c r="B31" s="9"/>
      <c r="C31" s="9"/>
      <c r="D31" s="9"/>
      <c r="E31" s="9"/>
      <c r="F31" s="9"/>
      <c r="G31" s="9"/>
      <c r="H31" s="9"/>
      <c r="I31" s="9"/>
      <c r="J31" s="9"/>
      <c r="K31" s="9"/>
      <c r="L31" s="9"/>
      <c r="M31" s="9"/>
      <c r="N31" s="9"/>
      <c r="O31" s="9"/>
      <c r="P31" s="9"/>
      <c r="Q31" s="9"/>
      <c r="R31" s="9"/>
      <c r="S31" s="9"/>
    </row>
    <row r="32" spans="1:19" ht="21" x14ac:dyDescent="0.35">
      <c r="A32" s="43" t="s">
        <v>0</v>
      </c>
      <c r="B32" s="44" t="s">
        <v>1</v>
      </c>
      <c r="C32" s="43" t="s">
        <v>2</v>
      </c>
      <c r="D32" s="43" t="s">
        <v>3</v>
      </c>
      <c r="E32" s="43" t="s">
        <v>4</v>
      </c>
      <c r="F32" s="43" t="s">
        <v>5</v>
      </c>
      <c r="G32" s="43" t="s">
        <v>173</v>
      </c>
      <c r="H32" s="43" t="s">
        <v>6</v>
      </c>
      <c r="I32" s="43" t="s">
        <v>7</v>
      </c>
      <c r="J32" s="43" t="s">
        <v>8</v>
      </c>
      <c r="K32" s="43" t="s">
        <v>9</v>
      </c>
      <c r="L32" s="43" t="s">
        <v>10</v>
      </c>
      <c r="M32" s="43" t="s">
        <v>11</v>
      </c>
      <c r="N32" s="43" t="s">
        <v>12</v>
      </c>
      <c r="O32" s="43" t="s">
        <v>13</v>
      </c>
      <c r="P32" s="43" t="s">
        <v>14</v>
      </c>
      <c r="Q32" s="43" t="s">
        <v>15</v>
      </c>
      <c r="R32" s="43" t="s">
        <v>16</v>
      </c>
      <c r="S32" s="43" t="s">
        <v>17</v>
      </c>
    </row>
    <row r="33" spans="1:19" ht="153" customHeight="1" x14ac:dyDescent="0.35">
      <c r="A33" s="41" t="s">
        <v>217</v>
      </c>
      <c r="B33" s="46" t="s">
        <v>218</v>
      </c>
      <c r="C33" s="45">
        <v>352</v>
      </c>
      <c r="D33" s="47">
        <v>45895</v>
      </c>
      <c r="E33" s="45" t="s">
        <v>219</v>
      </c>
      <c r="F33" s="48" t="s">
        <v>220</v>
      </c>
      <c r="G33" s="11" t="s">
        <v>181</v>
      </c>
      <c r="H33" s="41" t="s">
        <v>221</v>
      </c>
      <c r="I33" s="10" t="s">
        <v>23</v>
      </c>
      <c r="J33" s="10" t="s">
        <v>24</v>
      </c>
      <c r="K33" s="10" t="s">
        <v>37</v>
      </c>
      <c r="L33" s="45" t="s">
        <v>222</v>
      </c>
      <c r="M33" s="45" t="s">
        <v>223</v>
      </c>
      <c r="N33" s="41" t="s">
        <v>224</v>
      </c>
      <c r="O33" s="52" t="s">
        <v>29</v>
      </c>
      <c r="P33" s="41"/>
      <c r="Q33" s="7" t="s">
        <v>225</v>
      </c>
      <c r="R33" s="7"/>
      <c r="S33" s="11" t="s">
        <v>58</v>
      </c>
    </row>
    <row r="34" spans="1:19" ht="157.5" x14ac:dyDescent="0.35">
      <c r="A34" s="45" t="s">
        <v>200</v>
      </c>
      <c r="B34" s="46" t="s">
        <v>226</v>
      </c>
      <c r="C34" s="45">
        <v>251</v>
      </c>
      <c r="D34" s="47">
        <v>45734</v>
      </c>
      <c r="E34" s="45" t="s">
        <v>227</v>
      </c>
      <c r="F34" s="54" t="s">
        <v>228</v>
      </c>
      <c r="G34" s="11"/>
      <c r="H34" s="50" t="s">
        <v>229</v>
      </c>
      <c r="I34" s="10"/>
      <c r="J34" s="10"/>
      <c r="K34" s="10"/>
      <c r="L34" s="50" t="s">
        <v>230</v>
      </c>
      <c r="M34" s="45" t="s">
        <v>231</v>
      </c>
      <c r="N34" s="41"/>
      <c r="O34" s="52" t="s">
        <v>29</v>
      </c>
      <c r="P34" s="41" t="s">
        <v>232</v>
      </c>
      <c r="Q34" s="7"/>
      <c r="R34" s="7"/>
      <c r="S34" s="11"/>
    </row>
    <row r="38" spans="1:19" ht="18.5" x14ac:dyDescent="0.45">
      <c r="A38" s="9" t="s">
        <v>185</v>
      </c>
      <c r="B38" s="9"/>
      <c r="C38" s="9"/>
      <c r="D38" s="9"/>
      <c r="E38" s="9"/>
      <c r="F38" s="9"/>
      <c r="G38" s="9"/>
      <c r="H38" s="9"/>
      <c r="I38" s="9"/>
      <c r="J38" s="9"/>
      <c r="K38" s="9"/>
      <c r="L38" s="9"/>
      <c r="M38" s="9"/>
      <c r="N38" s="9"/>
      <c r="O38" s="9"/>
      <c r="P38" s="9"/>
      <c r="Q38" s="9"/>
      <c r="R38" s="9"/>
      <c r="S38" s="9"/>
    </row>
    <row r="39" spans="1:19" ht="21" x14ac:dyDescent="0.35">
      <c r="A39" s="43" t="s">
        <v>0</v>
      </c>
      <c r="B39" s="44" t="s">
        <v>1</v>
      </c>
      <c r="C39" s="43" t="s">
        <v>2</v>
      </c>
      <c r="D39" s="43" t="s">
        <v>3</v>
      </c>
      <c r="E39" s="43" t="s">
        <v>4</v>
      </c>
      <c r="F39" s="43" t="s">
        <v>5</v>
      </c>
      <c r="G39" s="43" t="s">
        <v>173</v>
      </c>
      <c r="H39" s="43" t="s">
        <v>6</v>
      </c>
      <c r="I39" s="43" t="s">
        <v>7</v>
      </c>
      <c r="J39" s="43" t="s">
        <v>8</v>
      </c>
      <c r="K39" s="43" t="s">
        <v>9</v>
      </c>
      <c r="L39" s="43" t="s">
        <v>10</v>
      </c>
      <c r="M39" s="43" t="s">
        <v>11</v>
      </c>
      <c r="N39" s="43" t="s">
        <v>12</v>
      </c>
      <c r="O39" s="43" t="s">
        <v>13</v>
      </c>
      <c r="P39" s="43" t="s">
        <v>14</v>
      </c>
      <c r="Q39" s="43" t="s">
        <v>15</v>
      </c>
      <c r="R39" s="43" t="s">
        <v>16</v>
      </c>
      <c r="S39" s="43" t="s">
        <v>17</v>
      </c>
    </row>
    <row r="40" spans="1:19" ht="87.5" x14ac:dyDescent="0.35">
      <c r="A40" s="45" t="s">
        <v>233</v>
      </c>
      <c r="B40" s="46" t="s">
        <v>234</v>
      </c>
      <c r="C40" s="45">
        <v>180</v>
      </c>
      <c r="D40" s="47">
        <v>45719</v>
      </c>
      <c r="E40" s="49" t="s">
        <v>235</v>
      </c>
      <c r="F40" s="48" t="s">
        <v>236</v>
      </c>
      <c r="G40" s="41" t="s">
        <v>184</v>
      </c>
      <c r="H40" s="45">
        <v>9869320482</v>
      </c>
      <c r="I40" s="45" t="s">
        <v>193</v>
      </c>
      <c r="J40" s="45" t="s">
        <v>24</v>
      </c>
      <c r="K40" s="45" t="s">
        <v>180</v>
      </c>
      <c r="L40" s="45" t="s">
        <v>237</v>
      </c>
      <c r="M40" s="41" t="s">
        <v>238</v>
      </c>
      <c r="N40" s="41" t="s">
        <v>239</v>
      </c>
      <c r="O40" s="41"/>
      <c r="P40" s="41"/>
      <c r="Q40" s="11" t="s">
        <v>240</v>
      </c>
      <c r="R40" s="11"/>
      <c r="S40" s="41" t="s">
        <v>58</v>
      </c>
    </row>
    <row r="44" spans="1:19" ht="18.5" x14ac:dyDescent="0.45">
      <c r="A44" s="9" t="s">
        <v>187</v>
      </c>
      <c r="B44" s="9"/>
      <c r="C44" s="9"/>
      <c r="D44" s="9"/>
      <c r="E44" s="9"/>
      <c r="F44" s="9"/>
      <c r="G44" s="9"/>
      <c r="H44" s="9"/>
      <c r="I44" s="9"/>
      <c r="J44" s="9"/>
      <c r="K44" s="9"/>
      <c r="L44" s="9"/>
      <c r="M44" s="9"/>
      <c r="N44" s="9"/>
      <c r="O44" s="9"/>
      <c r="P44" s="9"/>
      <c r="Q44" s="9"/>
      <c r="R44" s="9"/>
      <c r="S44" s="9"/>
    </row>
    <row r="45" spans="1:19" ht="21" x14ac:dyDescent="0.35">
      <c r="A45" s="43" t="s">
        <v>0</v>
      </c>
      <c r="B45" s="44" t="s">
        <v>1</v>
      </c>
      <c r="C45" s="43" t="s">
        <v>2</v>
      </c>
      <c r="D45" s="43" t="s">
        <v>3</v>
      </c>
      <c r="E45" s="43" t="s">
        <v>4</v>
      </c>
      <c r="F45" s="43" t="s">
        <v>5</v>
      </c>
      <c r="G45" s="43" t="s">
        <v>173</v>
      </c>
      <c r="H45" s="43" t="s">
        <v>6</v>
      </c>
      <c r="I45" s="43" t="s">
        <v>7</v>
      </c>
      <c r="J45" s="43" t="s">
        <v>8</v>
      </c>
      <c r="K45" s="43" t="s">
        <v>9</v>
      </c>
      <c r="L45" s="43" t="s">
        <v>10</v>
      </c>
      <c r="M45" s="43" t="s">
        <v>11</v>
      </c>
      <c r="N45" s="43" t="s">
        <v>12</v>
      </c>
      <c r="O45" s="43" t="s">
        <v>13</v>
      </c>
      <c r="P45" s="43" t="s">
        <v>14</v>
      </c>
      <c r="Q45" s="43" t="s">
        <v>15</v>
      </c>
      <c r="R45" s="43" t="s">
        <v>16</v>
      </c>
      <c r="S45" s="43" t="s">
        <v>17</v>
      </c>
    </row>
    <row r="46" spans="1:19" ht="175" x14ac:dyDescent="0.35">
      <c r="A46" s="45" t="s">
        <v>241</v>
      </c>
      <c r="B46" s="46" t="s">
        <v>242</v>
      </c>
      <c r="C46" s="45">
        <v>41</v>
      </c>
      <c r="D46" s="47">
        <v>45806</v>
      </c>
      <c r="E46" s="45" t="s">
        <v>243</v>
      </c>
      <c r="F46" s="48" t="s">
        <v>244</v>
      </c>
      <c r="G46" s="11" t="s">
        <v>186</v>
      </c>
      <c r="H46" s="45" t="s">
        <v>245</v>
      </c>
      <c r="I46" s="10" t="s">
        <v>193</v>
      </c>
      <c r="J46" s="10" t="s">
        <v>24</v>
      </c>
      <c r="K46" s="10" t="s">
        <v>183</v>
      </c>
      <c r="L46" s="45" t="s">
        <v>246</v>
      </c>
      <c r="M46" s="45"/>
      <c r="N46" s="41" t="s">
        <v>247</v>
      </c>
      <c r="O46" s="52" t="s">
        <v>248</v>
      </c>
      <c r="P46" s="41" t="s">
        <v>249</v>
      </c>
      <c r="Q46" s="11"/>
      <c r="R46" s="11"/>
      <c r="S46" s="11" t="s">
        <v>58</v>
      </c>
    </row>
    <row r="47" spans="1:19" ht="175" x14ac:dyDescent="0.35">
      <c r="A47" s="45" t="s">
        <v>200</v>
      </c>
      <c r="B47" s="51" t="s">
        <v>250</v>
      </c>
      <c r="C47" s="45">
        <v>230</v>
      </c>
      <c r="D47" s="47">
        <v>45856</v>
      </c>
      <c r="E47" s="45" t="s">
        <v>251</v>
      </c>
      <c r="F47" s="48" t="s">
        <v>252</v>
      </c>
      <c r="G47" s="11"/>
      <c r="H47" s="45" t="s">
        <v>253</v>
      </c>
      <c r="I47" s="10"/>
      <c r="J47" s="10"/>
      <c r="K47" s="10"/>
      <c r="L47" s="45" t="s">
        <v>254</v>
      </c>
      <c r="M47" s="45"/>
      <c r="N47" s="41" t="s">
        <v>255</v>
      </c>
      <c r="O47" s="52" t="s">
        <v>248</v>
      </c>
      <c r="P47" s="41"/>
      <c r="Q47" s="11"/>
      <c r="R47" s="11"/>
      <c r="S47" s="11"/>
    </row>
  </sheetData>
  <mergeCells count="33">
    <mergeCell ref="A38:S38"/>
    <mergeCell ref="Q40:R40"/>
    <mergeCell ref="A44:S44"/>
    <mergeCell ref="G46:G47"/>
    <mergeCell ref="I46:I47"/>
    <mergeCell ref="J46:J47"/>
    <mergeCell ref="K46:K47"/>
    <mergeCell ref="Q46:R46"/>
    <mergeCell ref="S46:S47"/>
    <mergeCell ref="Q47:R47"/>
    <mergeCell ref="A31:S31"/>
    <mergeCell ref="G33:G34"/>
    <mergeCell ref="I33:I34"/>
    <mergeCell ref="J33:J34"/>
    <mergeCell ref="K33:K34"/>
    <mergeCell ref="Q33:R34"/>
    <mergeCell ref="S33:S34"/>
    <mergeCell ref="A24:S24"/>
    <mergeCell ref="F26:F27"/>
    <mergeCell ref="G26:G27"/>
    <mergeCell ref="I26:I27"/>
    <mergeCell ref="J26:J27"/>
    <mergeCell ref="K26:K27"/>
    <mergeCell ref="Q26:R26"/>
    <mergeCell ref="S26:S27"/>
    <mergeCell ref="A17:S17"/>
    <mergeCell ref="F19:F20"/>
    <mergeCell ref="G19:G20"/>
    <mergeCell ref="I19:I20"/>
    <mergeCell ref="J19:J20"/>
    <mergeCell ref="K19:K20"/>
    <mergeCell ref="Q19:R19"/>
    <mergeCell ref="S19:S20"/>
  </mergeCells>
  <hyperlinks>
    <hyperlink ref="E19" r:id="rId1" xr:uid="{00000000-0004-0000-0100-000000000000}"/>
    <hyperlink ref="F19" r:id="rId2" xr:uid="{00000000-0004-0000-0100-000001000000}"/>
    <hyperlink ref="D20" r:id="rId3" xr:uid="{00000000-0004-0000-0100-000002000000}"/>
    <hyperlink ref="E20" r:id="rId4" xr:uid="{00000000-0004-0000-0100-000003000000}"/>
    <hyperlink ref="E26" r:id="rId5" xr:uid="{00000000-0004-0000-0100-000004000000}"/>
    <hyperlink ref="F26" r:id="rId6" xr:uid="{00000000-0004-0000-0100-000005000000}"/>
    <hyperlink ref="E27" r:id="rId7" xr:uid="{00000000-0004-0000-0100-000006000000}"/>
    <hyperlink ref="E33" r:id="rId8" xr:uid="{00000000-0004-0000-0100-000007000000}"/>
    <hyperlink ref="F33" r:id="rId9" xr:uid="{00000000-0004-0000-0100-000008000000}"/>
    <hyperlink ref="E34" r:id="rId10" xr:uid="{00000000-0004-0000-0100-000009000000}"/>
    <hyperlink ref="F34" r:id="rId11" xr:uid="{00000000-0004-0000-0100-00000A000000}"/>
    <hyperlink ref="E40" r:id="rId12" xr:uid="{00000000-0004-0000-0100-00000B000000}"/>
    <hyperlink ref="F40" r:id="rId13" xr:uid="{00000000-0004-0000-0100-00000C000000}"/>
    <hyperlink ref="E46" r:id="rId14" xr:uid="{00000000-0004-0000-0100-00000D000000}"/>
    <hyperlink ref="F46" r:id="rId15" xr:uid="{00000000-0004-0000-0100-00000E000000}"/>
    <hyperlink ref="E47" r:id="rId16" xr:uid="{00000000-0004-0000-0100-00000F000000}"/>
    <hyperlink ref="F47" r:id="rId17" xr:uid="{00000000-0004-0000-0100-000010000000}"/>
  </hyperlink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7"/>
  <sheetViews>
    <sheetView topLeftCell="C4" zoomScale="65" zoomScaleNormal="65" workbookViewId="0">
      <selection activeCell="E9" sqref="E9"/>
    </sheetView>
  </sheetViews>
  <sheetFormatPr defaultColWidth="8.54296875" defaultRowHeight="15" customHeight="1" x14ac:dyDescent="0.35"/>
  <cols>
    <col min="1" max="1" width="34.08984375" customWidth="1"/>
    <col min="2" max="2" width="148.26953125" customWidth="1"/>
    <col min="3" max="3" width="28" customWidth="1"/>
    <col min="4" max="4" width="17" customWidth="1"/>
    <col min="5" max="5" width="112.26953125" customWidth="1"/>
    <col min="6" max="7" width="76" customWidth="1"/>
    <col min="8" max="8" width="19" customWidth="1"/>
    <col min="9" max="9" width="33" customWidth="1"/>
    <col min="10" max="10" width="47" customWidth="1"/>
    <col min="11" max="11" width="46.54296875" customWidth="1"/>
    <col min="12" max="12" width="31.1796875" customWidth="1"/>
    <col min="13" max="13" width="32.26953125" customWidth="1"/>
    <col min="14" max="14" width="94.81640625" customWidth="1"/>
    <col min="15" max="15" width="59.7265625" customWidth="1"/>
    <col min="16" max="16" width="37.7265625" customWidth="1"/>
    <col min="17" max="17" width="31.1796875" customWidth="1"/>
    <col min="18" max="18" width="26.81640625" customWidth="1"/>
    <col min="19" max="19" width="60.54296875" customWidth="1"/>
    <col min="20" max="20" width="32.26953125" customWidth="1"/>
  </cols>
  <sheetData>
    <row r="1" spans="1:3" ht="18.5" x14ac:dyDescent="0.35">
      <c r="A1" s="55" t="s">
        <v>256</v>
      </c>
      <c r="B1" s="55" t="s">
        <v>257</v>
      </c>
      <c r="C1" s="55" t="s">
        <v>9</v>
      </c>
    </row>
    <row r="2" spans="1:3" ht="18.5" x14ac:dyDescent="0.35">
      <c r="A2" s="56" t="s">
        <v>258</v>
      </c>
      <c r="B2" s="57" t="s">
        <v>259</v>
      </c>
      <c r="C2" s="58" t="s">
        <v>260</v>
      </c>
    </row>
    <row r="3" spans="1:3" ht="37" x14ac:dyDescent="0.35">
      <c r="A3" s="56" t="s">
        <v>261</v>
      </c>
      <c r="B3" s="57" t="s">
        <v>262</v>
      </c>
      <c r="C3" s="58" t="s">
        <v>46</v>
      </c>
    </row>
    <row r="4" spans="1:3" ht="37" x14ac:dyDescent="0.35">
      <c r="A4" s="56" t="s">
        <v>263</v>
      </c>
      <c r="B4" s="57" t="s">
        <v>264</v>
      </c>
      <c r="C4" s="58" t="s">
        <v>46</v>
      </c>
    </row>
    <row r="5" spans="1:3" ht="18.5" x14ac:dyDescent="0.35">
      <c r="A5" s="56" t="s">
        <v>265</v>
      </c>
      <c r="B5" s="57" t="s">
        <v>266</v>
      </c>
      <c r="C5" s="58" t="s">
        <v>154</v>
      </c>
    </row>
    <row r="6" spans="1:3" ht="18.5" x14ac:dyDescent="0.35">
      <c r="A6" s="56" t="s">
        <v>267</v>
      </c>
      <c r="B6" s="57" t="s">
        <v>268</v>
      </c>
      <c r="C6" s="58" t="s">
        <v>154</v>
      </c>
    </row>
    <row r="7" spans="1:3" ht="15" customHeight="1" x14ac:dyDescent="0.35">
      <c r="A7" s="56" t="s">
        <v>269</v>
      </c>
      <c r="B7" s="57" t="s">
        <v>270</v>
      </c>
      <c r="C7" s="58" t="s">
        <v>271</v>
      </c>
    </row>
    <row r="8" spans="1:3" ht="37" x14ac:dyDescent="0.35">
      <c r="A8" s="56" t="s">
        <v>272</v>
      </c>
      <c r="B8" s="57" t="s">
        <v>273</v>
      </c>
      <c r="C8" s="58" t="s">
        <v>154</v>
      </c>
    </row>
    <row r="9" spans="1:3" ht="37" x14ac:dyDescent="0.35">
      <c r="A9" s="56" t="s">
        <v>274</v>
      </c>
      <c r="B9" s="57" t="s">
        <v>275</v>
      </c>
      <c r="C9" s="58" t="s">
        <v>154</v>
      </c>
    </row>
    <row r="10" spans="1:3" ht="18.5" x14ac:dyDescent="0.35">
      <c r="A10" s="56" t="s">
        <v>276</v>
      </c>
      <c r="B10" s="57" t="s">
        <v>277</v>
      </c>
      <c r="C10" s="58" t="s">
        <v>260</v>
      </c>
    </row>
    <row r="11" spans="1:3" ht="18.5" x14ac:dyDescent="0.35">
      <c r="A11" s="56" t="s">
        <v>278</v>
      </c>
      <c r="B11" s="57" t="s">
        <v>279</v>
      </c>
      <c r="C11" s="58" t="s">
        <v>280</v>
      </c>
    </row>
    <row r="18" spans="1:20" ht="66.75" customHeight="1" x14ac:dyDescent="0.35">
      <c r="A18" s="6" t="s">
        <v>281</v>
      </c>
      <c r="B18" s="6"/>
      <c r="C18" s="6"/>
      <c r="D18" s="6"/>
      <c r="E18" s="6"/>
      <c r="F18" s="6"/>
      <c r="G18" s="6"/>
      <c r="H18" s="6"/>
      <c r="I18" s="6"/>
      <c r="J18" s="6"/>
      <c r="K18" s="6"/>
      <c r="L18" s="6"/>
      <c r="M18" s="6"/>
      <c r="N18" s="6"/>
      <c r="O18" s="6"/>
      <c r="P18" s="6"/>
      <c r="Q18" s="6"/>
      <c r="R18" s="6"/>
      <c r="S18" s="6"/>
      <c r="T18" s="6"/>
    </row>
    <row r="19" spans="1:20" ht="21" x14ac:dyDescent="0.35">
      <c r="A19" s="59" t="s">
        <v>0</v>
      </c>
      <c r="B19" s="60" t="s">
        <v>1</v>
      </c>
      <c r="C19" s="59" t="s">
        <v>2</v>
      </c>
      <c r="D19" s="59" t="s">
        <v>3</v>
      </c>
      <c r="E19" s="59" t="s">
        <v>4</v>
      </c>
      <c r="F19" s="59" t="s">
        <v>5</v>
      </c>
      <c r="G19" s="59" t="s">
        <v>282</v>
      </c>
      <c r="H19" s="59" t="s">
        <v>173</v>
      </c>
      <c r="I19" s="59" t="s">
        <v>6</v>
      </c>
      <c r="J19" s="59" t="s">
        <v>7</v>
      </c>
      <c r="K19" s="59" t="s">
        <v>8</v>
      </c>
      <c r="L19" s="59" t="s">
        <v>9</v>
      </c>
      <c r="M19" s="59" t="s">
        <v>10</v>
      </c>
      <c r="N19" s="59" t="s">
        <v>11</v>
      </c>
      <c r="O19" s="59" t="s">
        <v>12</v>
      </c>
      <c r="P19" s="59" t="s">
        <v>13</v>
      </c>
      <c r="Q19" s="59" t="s">
        <v>14</v>
      </c>
      <c r="R19" s="59" t="s">
        <v>15</v>
      </c>
      <c r="S19" s="59" t="s">
        <v>16</v>
      </c>
      <c r="T19" s="59" t="s">
        <v>17</v>
      </c>
    </row>
    <row r="20" spans="1:20" ht="210.75" customHeight="1" x14ac:dyDescent="0.35">
      <c r="A20" s="37" t="s">
        <v>283</v>
      </c>
      <c r="B20" s="35" t="s">
        <v>284</v>
      </c>
      <c r="C20" s="36">
        <v>35</v>
      </c>
      <c r="D20" s="34">
        <v>45684</v>
      </c>
      <c r="E20" s="61" t="s">
        <v>285</v>
      </c>
      <c r="F20" s="5" t="s">
        <v>286</v>
      </c>
      <c r="G20" s="4" t="s">
        <v>287</v>
      </c>
      <c r="H20" s="3" t="s">
        <v>258</v>
      </c>
      <c r="I20" s="37" t="s">
        <v>288</v>
      </c>
      <c r="J20" s="2" t="s">
        <v>193</v>
      </c>
      <c r="K20" s="2" t="s">
        <v>24</v>
      </c>
      <c r="L20" s="2" t="s">
        <v>260</v>
      </c>
      <c r="M20" s="62" t="s">
        <v>289</v>
      </c>
      <c r="N20" s="36">
        <f>151057.88-(151057.88*10/100)</f>
        <v>135952.092</v>
      </c>
      <c r="O20" s="63" t="s">
        <v>290</v>
      </c>
      <c r="P20" s="37"/>
      <c r="Q20" s="37"/>
      <c r="R20" s="1" t="s">
        <v>291</v>
      </c>
      <c r="S20" s="1"/>
      <c r="T20" s="3" t="s">
        <v>214</v>
      </c>
    </row>
    <row r="21" spans="1:20" ht="87.5" x14ac:dyDescent="0.35">
      <c r="A21" s="37" t="s">
        <v>283</v>
      </c>
      <c r="B21" s="65" t="s">
        <v>292</v>
      </c>
      <c r="C21" s="36">
        <v>262</v>
      </c>
      <c r="D21" s="34">
        <v>45736</v>
      </c>
      <c r="E21" s="36" t="s">
        <v>293</v>
      </c>
      <c r="F21" s="5"/>
      <c r="G21" s="5"/>
      <c r="H21" s="3"/>
      <c r="I21" s="36"/>
      <c r="J21" s="2"/>
      <c r="K21" s="2"/>
      <c r="L21" s="2"/>
      <c r="M21" s="36"/>
      <c r="N21" s="36"/>
      <c r="O21" s="37"/>
      <c r="P21" s="37"/>
      <c r="Q21" s="37"/>
      <c r="R21" s="1"/>
      <c r="S21" s="1"/>
      <c r="T21" s="3"/>
    </row>
    <row r="22" spans="1:20" ht="70" x14ac:dyDescent="0.35">
      <c r="A22" s="37" t="s">
        <v>283</v>
      </c>
      <c r="B22" s="65" t="s">
        <v>294</v>
      </c>
      <c r="C22" s="36">
        <v>89</v>
      </c>
      <c r="D22" s="34">
        <v>45821</v>
      </c>
      <c r="E22" s="36" t="s">
        <v>295</v>
      </c>
      <c r="F22" s="5"/>
      <c r="G22" s="5"/>
      <c r="H22" s="3"/>
      <c r="I22" s="36"/>
      <c r="J22" s="2"/>
      <c r="K22" s="2"/>
      <c r="L22" s="2"/>
      <c r="M22" s="36"/>
      <c r="N22" s="36"/>
      <c r="O22" s="37"/>
      <c r="P22" s="37"/>
      <c r="Q22" s="37"/>
      <c r="R22" s="1"/>
      <c r="S22" s="1"/>
      <c r="T22" s="3"/>
    </row>
    <row r="23" spans="1:20" ht="87.5" x14ac:dyDescent="0.35">
      <c r="A23" s="37" t="s">
        <v>283</v>
      </c>
      <c r="B23" s="65" t="s">
        <v>296</v>
      </c>
      <c r="C23" s="36">
        <v>122</v>
      </c>
      <c r="D23" s="34">
        <v>45827</v>
      </c>
      <c r="E23" s="36" t="s">
        <v>297</v>
      </c>
      <c r="F23" s="5"/>
      <c r="G23" s="5"/>
      <c r="H23" s="3"/>
      <c r="I23" s="37" t="s">
        <v>288</v>
      </c>
      <c r="J23" s="2"/>
      <c r="K23" s="2"/>
      <c r="L23" s="2"/>
      <c r="M23" s="36"/>
      <c r="N23" s="36"/>
      <c r="O23" s="37"/>
      <c r="P23" s="37"/>
      <c r="Q23" s="37"/>
      <c r="R23" s="1"/>
      <c r="S23" s="1"/>
      <c r="T23" s="3"/>
    </row>
    <row r="24" spans="1:20" ht="87.5" x14ac:dyDescent="0.35">
      <c r="A24" s="37" t="s">
        <v>283</v>
      </c>
      <c r="B24" s="65" t="s">
        <v>298</v>
      </c>
      <c r="C24" s="36">
        <v>397</v>
      </c>
      <c r="D24" s="34">
        <v>45916</v>
      </c>
      <c r="E24" s="36" t="s">
        <v>299</v>
      </c>
      <c r="F24" s="5"/>
      <c r="G24" s="5"/>
      <c r="H24" s="3"/>
      <c r="I24" s="37" t="s">
        <v>300</v>
      </c>
      <c r="J24" s="2"/>
      <c r="K24" s="2"/>
      <c r="L24" s="2"/>
      <c r="M24" s="36"/>
      <c r="N24" s="36"/>
      <c r="O24" s="37"/>
      <c r="P24" s="37"/>
      <c r="Q24" s="37"/>
      <c r="R24" s="1"/>
      <c r="S24" s="1"/>
      <c r="T24" s="3"/>
    </row>
    <row r="28" spans="1:20" ht="15" customHeight="1" x14ac:dyDescent="0.35">
      <c r="A28" s="93" t="s">
        <v>301</v>
      </c>
      <c r="B28" s="93"/>
      <c r="C28" s="93"/>
      <c r="D28" s="93"/>
      <c r="E28" s="93"/>
      <c r="F28" s="93"/>
      <c r="G28" s="93"/>
      <c r="H28" s="93"/>
      <c r="I28" s="93"/>
      <c r="J28" s="93"/>
      <c r="K28" s="93"/>
      <c r="L28" s="93"/>
      <c r="M28" s="93"/>
      <c r="N28" s="93"/>
      <c r="O28" s="93"/>
      <c r="P28" s="93"/>
      <c r="Q28" s="93"/>
      <c r="R28" s="93"/>
      <c r="S28" s="93"/>
      <c r="T28" s="93"/>
    </row>
    <row r="29" spans="1:20" ht="45" customHeight="1" x14ac:dyDescent="0.35">
      <c r="A29" s="93"/>
      <c r="B29" s="93"/>
      <c r="C29" s="93"/>
      <c r="D29" s="93"/>
      <c r="E29" s="93"/>
      <c r="F29" s="93"/>
      <c r="G29" s="93"/>
      <c r="H29" s="93"/>
      <c r="I29" s="93"/>
      <c r="J29" s="93"/>
      <c r="K29" s="93"/>
      <c r="L29" s="93"/>
      <c r="M29" s="93"/>
      <c r="N29" s="93"/>
      <c r="O29" s="93"/>
      <c r="P29" s="93"/>
      <c r="Q29" s="93"/>
      <c r="R29" s="93"/>
      <c r="S29" s="93"/>
      <c r="T29" s="93"/>
    </row>
    <row r="30" spans="1:20" ht="21" x14ac:dyDescent="0.35">
      <c r="A30" s="66" t="s">
        <v>0</v>
      </c>
      <c r="B30" s="67" t="s">
        <v>1</v>
      </c>
      <c r="C30" s="68" t="s">
        <v>2</v>
      </c>
      <c r="D30" s="68" t="s">
        <v>3</v>
      </c>
      <c r="E30" s="68" t="s">
        <v>4</v>
      </c>
      <c r="F30" s="68" t="s">
        <v>5</v>
      </c>
      <c r="G30" s="68"/>
      <c r="H30" s="68" t="s">
        <v>173</v>
      </c>
      <c r="I30" s="68" t="s">
        <v>6</v>
      </c>
      <c r="J30" s="68" t="s">
        <v>7</v>
      </c>
      <c r="K30" s="68" t="s">
        <v>8</v>
      </c>
      <c r="L30" s="68" t="s">
        <v>9</v>
      </c>
      <c r="M30" s="68" t="s">
        <v>10</v>
      </c>
      <c r="N30" s="68" t="s">
        <v>11</v>
      </c>
      <c r="O30" s="68" t="s">
        <v>12</v>
      </c>
      <c r="P30" s="68" t="s">
        <v>13</v>
      </c>
      <c r="Q30" s="68" t="s">
        <v>14</v>
      </c>
      <c r="R30" s="68" t="s">
        <v>15</v>
      </c>
      <c r="S30" s="68" t="s">
        <v>16</v>
      </c>
      <c r="T30" s="69" t="s">
        <v>17</v>
      </c>
    </row>
    <row r="31" spans="1:20" ht="105" x14ac:dyDescent="0.35">
      <c r="A31" s="37" t="s">
        <v>283</v>
      </c>
      <c r="B31" s="35" t="s">
        <v>302</v>
      </c>
      <c r="C31" s="36">
        <v>63</v>
      </c>
      <c r="D31" s="34">
        <v>45692</v>
      </c>
      <c r="E31" s="70" t="s">
        <v>303</v>
      </c>
      <c r="F31" s="26" t="s">
        <v>304</v>
      </c>
      <c r="G31" s="36"/>
      <c r="H31" s="37" t="s">
        <v>261</v>
      </c>
      <c r="I31" s="36" t="s">
        <v>305</v>
      </c>
      <c r="J31" s="36" t="s">
        <v>193</v>
      </c>
      <c r="K31" s="36" t="s">
        <v>24</v>
      </c>
      <c r="L31" s="36" t="s">
        <v>24</v>
      </c>
      <c r="M31" s="62" t="s">
        <v>306</v>
      </c>
      <c r="N31" s="36">
        <f>723.31</f>
        <v>723.31</v>
      </c>
      <c r="O31" s="37">
        <v>795.64</v>
      </c>
      <c r="P31" s="64" t="s">
        <v>29</v>
      </c>
      <c r="Q31" s="37" t="s">
        <v>307</v>
      </c>
      <c r="R31" s="3" t="s">
        <v>308</v>
      </c>
      <c r="S31" s="3"/>
      <c r="T31" s="37" t="s">
        <v>309</v>
      </c>
    </row>
    <row r="40" spans="1:20" ht="46" x14ac:dyDescent="1">
      <c r="A40" s="94" t="s">
        <v>310</v>
      </c>
      <c r="B40" s="94"/>
      <c r="C40" s="94"/>
      <c r="D40" s="94"/>
      <c r="E40" s="94"/>
      <c r="F40" s="94"/>
      <c r="G40" s="94"/>
      <c r="H40" s="94"/>
      <c r="I40" s="94"/>
      <c r="J40" s="94"/>
      <c r="K40" s="94"/>
      <c r="L40" s="94"/>
      <c r="M40" s="94"/>
      <c r="N40" s="94"/>
      <c r="O40" s="94"/>
      <c r="P40" s="94"/>
      <c r="Q40" s="94"/>
      <c r="R40" s="94"/>
      <c r="S40" s="94"/>
      <c r="T40" s="94"/>
    </row>
    <row r="41" spans="1:20" ht="21" x14ac:dyDescent="0.35">
      <c r="A41" s="66" t="s">
        <v>0</v>
      </c>
      <c r="B41" s="67" t="s">
        <v>1</v>
      </c>
      <c r="C41" s="68" t="s">
        <v>2</v>
      </c>
      <c r="D41" s="68" t="s">
        <v>3</v>
      </c>
      <c r="E41" s="68" t="s">
        <v>4</v>
      </c>
      <c r="F41" s="68" t="s">
        <v>5</v>
      </c>
      <c r="G41" s="68" t="s">
        <v>282</v>
      </c>
      <c r="H41" s="68" t="s">
        <v>173</v>
      </c>
      <c r="I41" s="68" t="s">
        <v>6</v>
      </c>
      <c r="J41" s="68" t="s">
        <v>7</v>
      </c>
      <c r="K41" s="68" t="s">
        <v>8</v>
      </c>
      <c r="L41" s="68" t="s">
        <v>9</v>
      </c>
      <c r="M41" s="68" t="s">
        <v>10</v>
      </c>
      <c r="N41" s="68" t="s">
        <v>11</v>
      </c>
      <c r="O41" s="68" t="s">
        <v>12</v>
      </c>
      <c r="P41" s="68" t="s">
        <v>13</v>
      </c>
      <c r="Q41" s="68" t="s">
        <v>14</v>
      </c>
      <c r="R41" s="68" t="s">
        <v>15</v>
      </c>
      <c r="S41" s="68" t="s">
        <v>16</v>
      </c>
      <c r="T41" s="69" t="s">
        <v>17</v>
      </c>
    </row>
    <row r="42" spans="1:20" ht="191.25" customHeight="1" x14ac:dyDescent="0.35">
      <c r="A42" s="37" t="s">
        <v>283</v>
      </c>
      <c r="B42" s="35" t="s">
        <v>311</v>
      </c>
      <c r="C42" s="36">
        <v>34</v>
      </c>
      <c r="D42" s="34">
        <v>45684</v>
      </c>
      <c r="E42" s="36" t="s">
        <v>312</v>
      </c>
      <c r="F42" s="95" t="s">
        <v>313</v>
      </c>
      <c r="G42" s="2" t="s">
        <v>314</v>
      </c>
      <c r="H42" s="3" t="s">
        <v>315</v>
      </c>
      <c r="I42" s="2" t="s">
        <v>316</v>
      </c>
      <c r="J42" s="2" t="s">
        <v>193</v>
      </c>
      <c r="K42" s="2" t="s">
        <v>24</v>
      </c>
      <c r="L42" s="2" t="s">
        <v>24</v>
      </c>
      <c r="M42" s="62" t="s">
        <v>289</v>
      </c>
      <c r="N42" s="36">
        <f>93348.15-(93348.15*10/100)</f>
        <v>84013.334999999992</v>
      </c>
      <c r="O42" s="37" t="s">
        <v>317</v>
      </c>
      <c r="P42" s="64"/>
      <c r="Q42" s="37"/>
      <c r="R42" s="1" t="s">
        <v>318</v>
      </c>
      <c r="S42" s="1"/>
      <c r="T42" s="3" t="s">
        <v>58</v>
      </c>
    </row>
    <row r="43" spans="1:20" ht="87.5" x14ac:dyDescent="0.35">
      <c r="A43" s="37" t="s">
        <v>283</v>
      </c>
      <c r="B43" s="35" t="s">
        <v>319</v>
      </c>
      <c r="C43" s="36">
        <v>387</v>
      </c>
      <c r="D43" s="34">
        <v>45912</v>
      </c>
      <c r="E43" s="36" t="s">
        <v>320</v>
      </c>
      <c r="F43" s="95"/>
      <c r="G43" s="2"/>
      <c r="H43" s="3"/>
      <c r="I43" s="2"/>
      <c r="J43" s="2"/>
      <c r="K43" s="2"/>
      <c r="L43" s="2"/>
      <c r="M43" s="36"/>
      <c r="N43" s="36"/>
      <c r="O43" s="37"/>
      <c r="P43" s="37"/>
      <c r="Q43" s="37"/>
      <c r="R43" s="1"/>
      <c r="S43" s="1"/>
      <c r="T43" s="3"/>
    </row>
    <row r="44" spans="1:20" ht="70" x14ac:dyDescent="0.35">
      <c r="A44" s="37" t="s">
        <v>283</v>
      </c>
      <c r="B44" s="35" t="s">
        <v>321</v>
      </c>
      <c r="C44" s="36">
        <v>650</v>
      </c>
      <c r="D44" s="34">
        <v>45985</v>
      </c>
      <c r="E44" s="36" t="s">
        <v>322</v>
      </c>
      <c r="F44" s="37"/>
      <c r="G44" s="37"/>
      <c r="H44" s="37"/>
      <c r="I44" s="37"/>
      <c r="J44" s="37"/>
      <c r="K44" s="37"/>
      <c r="L44" s="37"/>
      <c r="M44" s="37"/>
      <c r="N44" s="37"/>
      <c r="O44" s="37"/>
      <c r="P44" s="37"/>
      <c r="Q44" s="37"/>
      <c r="R44" s="37"/>
      <c r="S44" s="37"/>
      <c r="T44" s="3"/>
    </row>
    <row r="47" spans="1:20" ht="46.5" customHeight="1" x14ac:dyDescent="1">
      <c r="A47" s="94" t="s">
        <v>323</v>
      </c>
      <c r="B47" s="94"/>
      <c r="C47" s="94"/>
      <c r="D47" s="94"/>
      <c r="E47" s="94"/>
      <c r="F47" s="94"/>
      <c r="G47" s="94"/>
      <c r="H47" s="94"/>
      <c r="I47" s="94"/>
      <c r="J47" s="94"/>
      <c r="K47" s="94"/>
      <c r="L47" s="94"/>
      <c r="M47" s="94"/>
      <c r="N47" s="94"/>
      <c r="O47" s="94"/>
      <c r="P47" s="94"/>
      <c r="Q47" s="94"/>
      <c r="R47" s="94"/>
      <c r="S47" s="94"/>
      <c r="T47" s="94"/>
    </row>
    <row r="48" spans="1:20" ht="21" x14ac:dyDescent="0.35">
      <c r="A48" s="66" t="s">
        <v>0</v>
      </c>
      <c r="B48" s="67" t="s">
        <v>1</v>
      </c>
      <c r="C48" s="68" t="s">
        <v>2</v>
      </c>
      <c r="D48" s="68" t="s">
        <v>3</v>
      </c>
      <c r="E48" s="68" t="s">
        <v>4</v>
      </c>
      <c r="F48" s="68" t="s">
        <v>5</v>
      </c>
      <c r="G48" s="68" t="s">
        <v>282</v>
      </c>
      <c r="H48" s="68" t="s">
        <v>173</v>
      </c>
      <c r="I48" s="68" t="s">
        <v>6</v>
      </c>
      <c r="J48" s="68" t="s">
        <v>7</v>
      </c>
      <c r="K48" s="68" t="s">
        <v>8</v>
      </c>
      <c r="L48" s="68" t="s">
        <v>9</v>
      </c>
      <c r="M48" s="68" t="s">
        <v>10</v>
      </c>
      <c r="N48" s="68" t="s">
        <v>11</v>
      </c>
      <c r="O48" s="68" t="s">
        <v>12</v>
      </c>
      <c r="P48" s="68" t="s">
        <v>13</v>
      </c>
      <c r="Q48" s="68" t="s">
        <v>14</v>
      </c>
      <c r="R48" s="68" t="s">
        <v>15</v>
      </c>
      <c r="S48" s="68" t="s">
        <v>16</v>
      </c>
      <c r="T48" s="69" t="s">
        <v>17</v>
      </c>
    </row>
    <row r="49" spans="1:20" ht="252.75" customHeight="1" x14ac:dyDescent="0.35">
      <c r="A49" s="37" t="s">
        <v>283</v>
      </c>
      <c r="B49" s="65" t="s">
        <v>324</v>
      </c>
      <c r="C49" s="36">
        <v>80</v>
      </c>
      <c r="D49" s="34">
        <v>45693</v>
      </c>
      <c r="E49" s="61" t="s">
        <v>325</v>
      </c>
      <c r="F49" s="26" t="s">
        <v>326</v>
      </c>
      <c r="G49" s="2" t="s">
        <v>327</v>
      </c>
      <c r="H49" s="3" t="s">
        <v>265</v>
      </c>
      <c r="I49" s="2" t="s">
        <v>328</v>
      </c>
      <c r="J49" s="2" t="s">
        <v>193</v>
      </c>
      <c r="K49" s="2" t="s">
        <v>24</v>
      </c>
      <c r="L49" s="2" t="s">
        <v>329</v>
      </c>
      <c r="M49" s="36"/>
      <c r="N49" s="36"/>
      <c r="O49" s="37"/>
      <c r="P49" s="37"/>
      <c r="Q49" s="37"/>
      <c r="R49" s="3"/>
      <c r="S49" s="3"/>
      <c r="T49" s="3" t="s">
        <v>214</v>
      </c>
    </row>
    <row r="50" spans="1:20" ht="108" customHeight="1" x14ac:dyDescent="0.35">
      <c r="A50" s="37" t="s">
        <v>283</v>
      </c>
      <c r="B50" s="65" t="s">
        <v>330</v>
      </c>
      <c r="C50" s="36">
        <v>168</v>
      </c>
      <c r="D50" s="34">
        <v>45716</v>
      </c>
      <c r="E50" s="36" t="s">
        <v>331</v>
      </c>
      <c r="F50" s="36"/>
      <c r="G50" s="2"/>
      <c r="H50" s="3"/>
      <c r="I50" s="2"/>
      <c r="J50" s="2"/>
      <c r="K50" s="2"/>
      <c r="L50" s="2"/>
      <c r="M50" s="36"/>
      <c r="N50" s="36"/>
      <c r="O50" s="37"/>
      <c r="P50" s="37"/>
      <c r="Q50" s="37"/>
      <c r="R50" s="3"/>
      <c r="S50" s="3"/>
      <c r="T50" s="3"/>
    </row>
    <row r="51" spans="1:20" ht="234" customHeight="1" x14ac:dyDescent="0.35">
      <c r="A51" s="37" t="s">
        <v>283</v>
      </c>
      <c r="B51" s="65" t="s">
        <v>332</v>
      </c>
      <c r="C51" s="36">
        <v>287</v>
      </c>
      <c r="D51" s="34">
        <v>45744</v>
      </c>
      <c r="E51" s="36" t="s">
        <v>333</v>
      </c>
      <c r="F51" s="26" t="s">
        <v>334</v>
      </c>
      <c r="G51" s="2"/>
      <c r="H51" s="3"/>
      <c r="I51" s="2" t="s">
        <v>335</v>
      </c>
      <c r="J51" s="2"/>
      <c r="K51" s="2"/>
      <c r="L51" s="2"/>
      <c r="M51" s="2" t="s">
        <v>336</v>
      </c>
      <c r="N51" s="62" t="s">
        <v>337</v>
      </c>
      <c r="O51" s="37" t="s">
        <v>338</v>
      </c>
      <c r="P51" s="64" t="s">
        <v>339</v>
      </c>
      <c r="Q51" s="37"/>
      <c r="R51" s="3"/>
      <c r="S51" s="3"/>
      <c r="T51" s="3"/>
    </row>
    <row r="52" spans="1:20" ht="70" x14ac:dyDescent="0.35">
      <c r="A52" s="37" t="s">
        <v>283</v>
      </c>
      <c r="B52" s="65" t="s">
        <v>340</v>
      </c>
      <c r="C52" s="36">
        <v>124</v>
      </c>
      <c r="D52" s="36"/>
      <c r="E52" s="36" t="s">
        <v>341</v>
      </c>
      <c r="F52" s="36"/>
      <c r="G52" s="2"/>
      <c r="H52" s="3"/>
      <c r="I52" s="2"/>
      <c r="J52" s="2"/>
      <c r="K52" s="2"/>
      <c r="L52" s="2"/>
      <c r="M52" s="2"/>
      <c r="N52" s="36"/>
      <c r="O52" s="37"/>
      <c r="P52" s="37"/>
      <c r="Q52" s="37"/>
      <c r="R52" s="3"/>
      <c r="S52" s="3"/>
      <c r="T52" s="3"/>
    </row>
    <row r="53" spans="1:20" ht="87.5" x14ac:dyDescent="0.35">
      <c r="A53" s="37" t="s">
        <v>283</v>
      </c>
      <c r="B53" s="65" t="s">
        <v>342</v>
      </c>
      <c r="C53" s="36">
        <v>144</v>
      </c>
      <c r="D53" s="34">
        <v>45832</v>
      </c>
      <c r="E53" s="36" t="s">
        <v>343</v>
      </c>
      <c r="F53" s="36"/>
      <c r="G53" s="2"/>
      <c r="H53" s="3"/>
      <c r="I53" s="36"/>
      <c r="J53" s="2"/>
      <c r="K53" s="2"/>
      <c r="L53" s="2"/>
      <c r="M53" s="2"/>
      <c r="N53" s="36"/>
      <c r="O53" s="37"/>
      <c r="P53" s="37"/>
      <c r="Q53" s="37"/>
      <c r="R53" s="3"/>
      <c r="S53" s="3"/>
      <c r="T53" s="3"/>
    </row>
    <row r="54" spans="1:20" ht="87.5" x14ac:dyDescent="0.35">
      <c r="A54" s="37" t="s">
        <v>283</v>
      </c>
      <c r="B54" s="65" t="s">
        <v>344</v>
      </c>
      <c r="C54" s="36">
        <v>255</v>
      </c>
      <c r="D54" s="34">
        <v>45861</v>
      </c>
      <c r="E54" s="36" t="s">
        <v>345</v>
      </c>
      <c r="F54" s="36"/>
      <c r="G54" s="2"/>
      <c r="H54" s="3"/>
      <c r="I54" s="36"/>
      <c r="J54" s="2"/>
      <c r="K54" s="2"/>
      <c r="L54" s="2"/>
      <c r="M54" s="36"/>
      <c r="N54" s="36"/>
      <c r="O54" s="37"/>
      <c r="P54" s="37"/>
      <c r="Q54" s="37"/>
      <c r="R54" s="3"/>
      <c r="S54" s="3"/>
      <c r="T54" s="3"/>
    </row>
    <row r="55" spans="1:20" ht="105" x14ac:dyDescent="0.35">
      <c r="A55" s="37" t="s">
        <v>283</v>
      </c>
      <c r="B55" s="65" t="s">
        <v>346</v>
      </c>
      <c r="C55" s="36">
        <v>373</v>
      </c>
      <c r="D55" s="34">
        <v>45905</v>
      </c>
      <c r="E55" s="36" t="s">
        <v>347</v>
      </c>
      <c r="F55" s="26" t="s">
        <v>348</v>
      </c>
      <c r="G55" s="2"/>
      <c r="H55" s="3"/>
      <c r="I55" s="36" t="s">
        <v>349</v>
      </c>
      <c r="J55" s="2"/>
      <c r="K55" s="2"/>
      <c r="L55" s="2"/>
      <c r="M55" s="37" t="s">
        <v>350</v>
      </c>
      <c r="N55" s="36"/>
      <c r="O55" s="37"/>
      <c r="P55" s="64" t="s">
        <v>339</v>
      </c>
      <c r="Q55" s="37" t="s">
        <v>350</v>
      </c>
      <c r="R55" s="3"/>
      <c r="S55" s="3"/>
      <c r="T55" s="3"/>
    </row>
    <row r="56" spans="1:20" ht="87.5" x14ac:dyDescent="0.35">
      <c r="A56" s="65" t="s">
        <v>283</v>
      </c>
      <c r="B56" s="65" t="s">
        <v>351</v>
      </c>
      <c r="C56" s="65">
        <v>476</v>
      </c>
      <c r="D56" s="65" t="s">
        <v>352</v>
      </c>
      <c r="E56" s="65" t="s">
        <v>353</v>
      </c>
      <c r="F56" s="26" t="s">
        <v>348</v>
      </c>
      <c r="G56" s="2"/>
      <c r="H56" s="3"/>
      <c r="I56" s="65" t="s">
        <v>354</v>
      </c>
      <c r="J56" s="2"/>
      <c r="K56" s="2"/>
      <c r="L56" s="2"/>
      <c r="M56" s="37" t="s">
        <v>355</v>
      </c>
      <c r="N56" s="64" t="s">
        <v>356</v>
      </c>
      <c r="O56" s="64" t="s">
        <v>357</v>
      </c>
      <c r="P56" s="64" t="s">
        <v>358</v>
      </c>
      <c r="Q56" s="37"/>
      <c r="R56" s="3"/>
      <c r="S56" s="3"/>
      <c r="T56" s="3"/>
    </row>
    <row r="59" spans="1:20" ht="46" x14ac:dyDescent="1">
      <c r="A59" s="94" t="s">
        <v>359</v>
      </c>
      <c r="B59" s="94"/>
      <c r="C59" s="94"/>
      <c r="D59" s="94"/>
      <c r="E59" s="94"/>
      <c r="F59" s="94"/>
      <c r="G59" s="94"/>
      <c r="H59" s="94"/>
      <c r="I59" s="94"/>
      <c r="J59" s="94"/>
      <c r="K59" s="94"/>
      <c r="L59" s="94"/>
      <c r="M59" s="94"/>
      <c r="N59" s="94"/>
      <c r="O59" s="94"/>
      <c r="P59" s="94"/>
      <c r="Q59" s="94"/>
      <c r="R59" s="94"/>
      <c r="S59" s="94"/>
      <c r="T59" s="94"/>
    </row>
    <row r="60" spans="1:20" ht="21" x14ac:dyDescent="0.35">
      <c r="A60" s="66" t="s">
        <v>0</v>
      </c>
      <c r="B60" s="67" t="s">
        <v>1</v>
      </c>
      <c r="C60" s="68" t="s">
        <v>2</v>
      </c>
      <c r="D60" s="68" t="s">
        <v>3</v>
      </c>
      <c r="E60" s="68" t="s">
        <v>4</v>
      </c>
      <c r="F60" s="68" t="s">
        <v>5</v>
      </c>
      <c r="G60" s="68" t="s">
        <v>282</v>
      </c>
      <c r="H60" s="68" t="s">
        <v>173</v>
      </c>
      <c r="I60" s="68" t="s">
        <v>6</v>
      </c>
      <c r="J60" s="68" t="s">
        <v>7</v>
      </c>
      <c r="K60" s="68" t="s">
        <v>8</v>
      </c>
      <c r="L60" s="68" t="s">
        <v>9</v>
      </c>
      <c r="M60" s="68" t="s">
        <v>10</v>
      </c>
      <c r="N60" s="68" t="s">
        <v>11</v>
      </c>
      <c r="O60" s="68" t="s">
        <v>12</v>
      </c>
      <c r="P60" s="68" t="s">
        <v>13</v>
      </c>
      <c r="Q60" s="68" t="s">
        <v>14</v>
      </c>
      <c r="R60" s="68" t="s">
        <v>15</v>
      </c>
      <c r="S60" s="68" t="s">
        <v>16</v>
      </c>
      <c r="T60" s="69" t="s">
        <v>17</v>
      </c>
    </row>
    <row r="61" spans="1:20" ht="101.9" customHeight="1" x14ac:dyDescent="0.35">
      <c r="A61" s="37" t="s">
        <v>283</v>
      </c>
      <c r="B61" s="35" t="s">
        <v>360</v>
      </c>
      <c r="C61" s="36">
        <v>66</v>
      </c>
      <c r="D61" s="34">
        <v>45692</v>
      </c>
      <c r="E61" s="70" t="s">
        <v>361</v>
      </c>
      <c r="F61" s="26" t="s">
        <v>362</v>
      </c>
      <c r="G61" s="96" t="s">
        <v>363</v>
      </c>
      <c r="H61" s="3" t="s">
        <v>364</v>
      </c>
      <c r="I61" s="36" t="s">
        <v>365</v>
      </c>
      <c r="J61" s="2" t="s">
        <v>193</v>
      </c>
      <c r="K61" s="2" t="s">
        <v>24</v>
      </c>
      <c r="L61" s="2" t="s">
        <v>366</v>
      </c>
      <c r="M61" s="62" t="s">
        <v>367</v>
      </c>
      <c r="N61" s="62" t="s">
        <v>368</v>
      </c>
      <c r="O61" s="37" t="s">
        <v>369</v>
      </c>
      <c r="P61" s="37"/>
      <c r="Q61" s="37"/>
      <c r="R61" s="1" t="s">
        <v>370</v>
      </c>
      <c r="S61" s="1"/>
      <c r="T61" s="3" t="s">
        <v>214</v>
      </c>
    </row>
    <row r="62" spans="1:20" ht="105" x14ac:dyDescent="0.35">
      <c r="A62" s="37" t="s">
        <v>283</v>
      </c>
      <c r="B62" s="35" t="s">
        <v>371</v>
      </c>
      <c r="C62" s="36">
        <v>127</v>
      </c>
      <c r="D62" s="34">
        <v>45709</v>
      </c>
      <c r="E62" s="61" t="s">
        <v>372</v>
      </c>
      <c r="F62" s="26" t="s">
        <v>373</v>
      </c>
      <c r="G62" s="96"/>
      <c r="H62" s="3"/>
      <c r="I62" s="36" t="s">
        <v>374</v>
      </c>
      <c r="J62" s="2"/>
      <c r="K62" s="2"/>
      <c r="L62" s="2"/>
      <c r="M62" s="62" t="s">
        <v>375</v>
      </c>
      <c r="N62" s="36" t="s">
        <v>376</v>
      </c>
      <c r="O62" s="37" t="s">
        <v>377</v>
      </c>
      <c r="P62" s="37"/>
      <c r="Q62" s="37"/>
      <c r="R62" s="1"/>
      <c r="S62" s="1"/>
      <c r="T62" s="3"/>
    </row>
    <row r="63" spans="1:20" ht="87.5" x14ac:dyDescent="0.35">
      <c r="A63" s="37" t="s">
        <v>283</v>
      </c>
      <c r="B63" s="35" t="s">
        <v>378</v>
      </c>
      <c r="C63" s="36">
        <v>253</v>
      </c>
      <c r="D63" s="34">
        <v>45861</v>
      </c>
      <c r="E63" s="36" t="s">
        <v>379</v>
      </c>
      <c r="F63" s="26" t="s">
        <v>380</v>
      </c>
      <c r="G63" s="96"/>
      <c r="H63" s="3"/>
      <c r="I63" s="36" t="s">
        <v>381</v>
      </c>
      <c r="J63" s="2"/>
      <c r="K63" s="2"/>
      <c r="L63" s="2"/>
      <c r="M63" s="36"/>
      <c r="N63" s="36"/>
      <c r="O63" s="37"/>
      <c r="P63" s="37"/>
      <c r="Q63" s="37"/>
      <c r="R63" s="1"/>
      <c r="S63" s="1"/>
      <c r="T63" s="3"/>
    </row>
    <row r="64" spans="1:20" ht="36" customHeight="1" x14ac:dyDescent="0.35">
      <c r="A64" s="37" t="s">
        <v>283</v>
      </c>
      <c r="B64" s="35" t="s">
        <v>382</v>
      </c>
      <c r="C64" s="36">
        <v>441</v>
      </c>
      <c r="D64" s="34">
        <v>45931</v>
      </c>
      <c r="E64" s="37" t="s">
        <v>383</v>
      </c>
      <c r="F64" s="37"/>
      <c r="G64" s="37"/>
      <c r="H64" s="37"/>
      <c r="I64" s="37"/>
      <c r="J64" s="37"/>
      <c r="K64" s="37"/>
      <c r="L64" s="37"/>
      <c r="M64" s="37"/>
      <c r="N64" s="37"/>
      <c r="O64" s="37"/>
      <c r="P64" s="37"/>
      <c r="Q64" s="37"/>
      <c r="R64" s="37"/>
      <c r="S64" s="37"/>
      <c r="T64" s="37"/>
    </row>
    <row r="67" spans="1:20" ht="46" x14ac:dyDescent="1">
      <c r="A67" s="94" t="s">
        <v>384</v>
      </c>
      <c r="B67" s="94"/>
      <c r="C67" s="94"/>
      <c r="D67" s="94"/>
      <c r="E67" s="94"/>
      <c r="F67" s="94"/>
      <c r="G67" s="94"/>
      <c r="H67" s="94"/>
      <c r="I67" s="94"/>
      <c r="J67" s="94"/>
      <c r="K67" s="94"/>
      <c r="L67" s="94"/>
      <c r="M67" s="94"/>
      <c r="N67" s="94"/>
      <c r="O67" s="94"/>
      <c r="P67" s="94"/>
      <c r="Q67" s="94"/>
      <c r="R67" s="94"/>
      <c r="S67" s="94"/>
      <c r="T67" s="94"/>
    </row>
    <row r="68" spans="1:20" ht="21" x14ac:dyDescent="0.35">
      <c r="A68" s="66" t="s">
        <v>0</v>
      </c>
      <c r="B68" s="67" t="s">
        <v>1</v>
      </c>
      <c r="C68" s="68" t="s">
        <v>2</v>
      </c>
      <c r="D68" s="68" t="s">
        <v>3</v>
      </c>
      <c r="E68" s="68" t="s">
        <v>4</v>
      </c>
      <c r="F68" s="68" t="s">
        <v>5</v>
      </c>
      <c r="G68" s="68" t="s">
        <v>282</v>
      </c>
      <c r="H68" s="68" t="s">
        <v>173</v>
      </c>
      <c r="I68" s="68" t="s">
        <v>6</v>
      </c>
      <c r="J68" s="68" t="s">
        <v>7</v>
      </c>
      <c r="K68" s="68" t="s">
        <v>8</v>
      </c>
      <c r="L68" s="68" t="s">
        <v>9</v>
      </c>
      <c r="M68" s="68" t="s">
        <v>10</v>
      </c>
      <c r="N68" s="68" t="s">
        <v>11</v>
      </c>
      <c r="O68" s="68" t="s">
        <v>12</v>
      </c>
      <c r="P68" s="68" t="s">
        <v>13</v>
      </c>
      <c r="Q68" s="68" t="s">
        <v>14</v>
      </c>
      <c r="R68" s="68" t="s">
        <v>15</v>
      </c>
      <c r="S68" s="68" t="s">
        <v>16</v>
      </c>
      <c r="T68" s="69" t="s">
        <v>17</v>
      </c>
    </row>
    <row r="69" spans="1:20" ht="140" x14ac:dyDescent="0.35">
      <c r="A69" s="37" t="s">
        <v>283</v>
      </c>
      <c r="B69" s="35" t="s">
        <v>385</v>
      </c>
      <c r="C69" s="36">
        <v>235</v>
      </c>
      <c r="D69" s="34">
        <v>45856</v>
      </c>
      <c r="E69" s="36" t="s">
        <v>386</v>
      </c>
      <c r="F69" s="26" t="s">
        <v>387</v>
      </c>
      <c r="G69" s="97" t="s">
        <v>388</v>
      </c>
      <c r="H69" s="3"/>
      <c r="I69" s="36" t="s">
        <v>389</v>
      </c>
      <c r="J69" s="2" t="s">
        <v>193</v>
      </c>
      <c r="K69" s="2" t="s">
        <v>24</v>
      </c>
      <c r="L69" s="2"/>
      <c r="M69" s="36" t="s">
        <v>390</v>
      </c>
      <c r="N69" s="62" t="s">
        <v>391</v>
      </c>
      <c r="O69" s="37" t="s">
        <v>392</v>
      </c>
      <c r="P69" s="64" t="s">
        <v>29</v>
      </c>
      <c r="Q69" s="37"/>
      <c r="R69" s="96"/>
      <c r="S69" s="96"/>
      <c r="T69" s="3" t="s">
        <v>214</v>
      </c>
    </row>
    <row r="70" spans="1:20" ht="87.5" x14ac:dyDescent="0.35">
      <c r="A70" s="37" t="s">
        <v>283</v>
      </c>
      <c r="B70" s="35" t="s">
        <v>393</v>
      </c>
      <c r="C70" s="36">
        <v>266</v>
      </c>
      <c r="D70" s="34">
        <v>45863</v>
      </c>
      <c r="E70" s="36" t="s">
        <v>394</v>
      </c>
      <c r="F70" s="26" t="s">
        <v>395</v>
      </c>
      <c r="G70" s="97"/>
      <c r="H70" s="3"/>
      <c r="I70" s="36" t="s">
        <v>396</v>
      </c>
      <c r="J70" s="2"/>
      <c r="K70" s="2"/>
      <c r="L70" s="2"/>
      <c r="M70" s="37" t="s">
        <v>397</v>
      </c>
      <c r="N70" s="71">
        <f>12162.72-(12162.72*22/100)</f>
        <v>9486.9215999999997</v>
      </c>
      <c r="O70" s="37" t="s">
        <v>398</v>
      </c>
      <c r="P70" s="64" t="s">
        <v>29</v>
      </c>
      <c r="Q70" s="37"/>
      <c r="R70" s="96"/>
      <c r="S70" s="96"/>
      <c r="T70" s="3"/>
    </row>
    <row r="71" spans="1:20" ht="105" x14ac:dyDescent="0.35">
      <c r="A71" s="37" t="s">
        <v>283</v>
      </c>
      <c r="B71" s="35" t="s">
        <v>399</v>
      </c>
      <c r="C71" s="36">
        <v>304</v>
      </c>
      <c r="D71" s="34">
        <v>45875</v>
      </c>
      <c r="E71" s="36" t="s">
        <v>400</v>
      </c>
      <c r="F71" s="36"/>
      <c r="G71" s="97"/>
      <c r="H71" s="3"/>
      <c r="I71" s="36"/>
      <c r="J71" s="2"/>
      <c r="K71" s="2"/>
      <c r="L71" s="2"/>
      <c r="M71" s="36"/>
      <c r="N71" s="36"/>
      <c r="O71" s="37"/>
      <c r="P71" s="37"/>
      <c r="Q71" s="37"/>
      <c r="R71" s="96"/>
      <c r="S71" s="96"/>
      <c r="T71" s="3"/>
    </row>
    <row r="74" spans="1:20" ht="48" customHeight="1" x14ac:dyDescent="0.35">
      <c r="A74" s="93" t="s">
        <v>401</v>
      </c>
      <c r="B74" s="93"/>
      <c r="C74" s="93"/>
      <c r="D74" s="93"/>
      <c r="E74" s="93"/>
      <c r="F74" s="93"/>
      <c r="G74" s="93"/>
      <c r="H74" s="93"/>
      <c r="I74" s="93"/>
      <c r="J74" s="93"/>
      <c r="K74" s="93"/>
      <c r="L74" s="93"/>
      <c r="M74" s="93"/>
      <c r="N74" s="93"/>
      <c r="O74" s="93"/>
      <c r="P74" s="93"/>
      <c r="Q74" s="93"/>
      <c r="R74" s="93"/>
      <c r="S74" s="93"/>
      <c r="T74" s="93"/>
    </row>
    <row r="75" spans="1:20" ht="21" x14ac:dyDescent="0.35">
      <c r="A75" s="66" t="s">
        <v>0</v>
      </c>
      <c r="B75" s="67" t="s">
        <v>1</v>
      </c>
      <c r="C75" s="68" t="s">
        <v>2</v>
      </c>
      <c r="D75" s="68" t="s">
        <v>3</v>
      </c>
      <c r="E75" s="68" t="s">
        <v>4</v>
      </c>
      <c r="F75" s="68" t="s">
        <v>5</v>
      </c>
      <c r="G75" s="68" t="s">
        <v>282</v>
      </c>
      <c r="H75" s="68" t="s">
        <v>173</v>
      </c>
      <c r="I75" s="68" t="s">
        <v>6</v>
      </c>
      <c r="J75" s="68" t="s">
        <v>7</v>
      </c>
      <c r="K75" s="68" t="s">
        <v>8</v>
      </c>
      <c r="L75" s="68" t="s">
        <v>9</v>
      </c>
      <c r="M75" s="68" t="s">
        <v>10</v>
      </c>
      <c r="N75" s="68" t="s">
        <v>11</v>
      </c>
      <c r="O75" s="68" t="s">
        <v>12</v>
      </c>
      <c r="P75" s="68" t="s">
        <v>13</v>
      </c>
      <c r="Q75" s="68" t="s">
        <v>14</v>
      </c>
      <c r="R75" s="68" t="s">
        <v>15</v>
      </c>
      <c r="S75" s="68" t="s">
        <v>16</v>
      </c>
      <c r="T75" s="69" t="s">
        <v>17</v>
      </c>
    </row>
    <row r="76" spans="1:20" ht="105" x14ac:dyDescent="0.35">
      <c r="A76" s="37" t="s">
        <v>283</v>
      </c>
      <c r="B76" s="35" t="s">
        <v>402</v>
      </c>
      <c r="C76" s="36">
        <v>69</v>
      </c>
      <c r="D76" s="34">
        <v>45692</v>
      </c>
      <c r="E76" s="70" t="s">
        <v>403</v>
      </c>
      <c r="F76" s="26" t="s">
        <v>404</v>
      </c>
      <c r="G76" s="36" t="s">
        <v>405</v>
      </c>
      <c r="H76" s="37" t="s">
        <v>272</v>
      </c>
      <c r="I76" s="36" t="s">
        <v>406</v>
      </c>
      <c r="J76" s="36" t="s">
        <v>193</v>
      </c>
      <c r="K76" s="36" t="s">
        <v>24</v>
      </c>
      <c r="L76" s="36" t="s">
        <v>366</v>
      </c>
      <c r="M76" s="36" t="s">
        <v>407</v>
      </c>
      <c r="N76" s="71">
        <v>703.86</v>
      </c>
      <c r="O76" s="37">
        <v>774.25</v>
      </c>
      <c r="P76" s="64" t="s">
        <v>408</v>
      </c>
      <c r="Q76" s="37" t="s">
        <v>409</v>
      </c>
      <c r="R76" s="3" t="s">
        <v>410</v>
      </c>
      <c r="S76" s="3"/>
      <c r="T76" s="37" t="s">
        <v>309</v>
      </c>
    </row>
    <row r="80" spans="1:20" ht="45" customHeight="1" x14ac:dyDescent="0.35">
      <c r="A80" s="93" t="s">
        <v>411</v>
      </c>
      <c r="B80" s="93"/>
      <c r="C80" s="93"/>
      <c r="D80" s="93"/>
      <c r="E80" s="93"/>
      <c r="F80" s="93"/>
      <c r="G80" s="93"/>
      <c r="H80" s="93"/>
      <c r="I80" s="93"/>
      <c r="J80" s="93"/>
      <c r="K80" s="93"/>
      <c r="L80" s="93"/>
      <c r="M80" s="93"/>
      <c r="N80" s="93"/>
      <c r="O80" s="93"/>
      <c r="P80" s="93"/>
      <c r="Q80" s="93"/>
      <c r="R80" s="93"/>
      <c r="S80" s="93"/>
      <c r="T80" s="93"/>
    </row>
    <row r="81" spans="1:21" ht="21" x14ac:dyDescent="0.35">
      <c r="A81" s="66" t="s">
        <v>0</v>
      </c>
      <c r="B81" s="67" t="s">
        <v>1</v>
      </c>
      <c r="C81" s="68" t="s">
        <v>2</v>
      </c>
      <c r="D81" s="68" t="s">
        <v>3</v>
      </c>
      <c r="E81" s="68" t="s">
        <v>4</v>
      </c>
      <c r="F81" s="68" t="s">
        <v>5</v>
      </c>
      <c r="G81" s="68" t="s">
        <v>282</v>
      </c>
      <c r="H81" s="68" t="s">
        <v>173</v>
      </c>
      <c r="I81" s="68" t="s">
        <v>6</v>
      </c>
      <c r="J81" s="68" t="s">
        <v>7</v>
      </c>
      <c r="K81" s="68" t="s">
        <v>8</v>
      </c>
      <c r="L81" s="68" t="s">
        <v>9</v>
      </c>
      <c r="M81" s="68" t="s">
        <v>10</v>
      </c>
      <c r="N81" s="68" t="s">
        <v>11</v>
      </c>
      <c r="O81" s="68" t="s">
        <v>12</v>
      </c>
      <c r="P81" s="68" t="s">
        <v>13</v>
      </c>
      <c r="Q81" s="68" t="s">
        <v>14</v>
      </c>
      <c r="R81" s="68" t="s">
        <v>15</v>
      </c>
      <c r="S81" s="68" t="s">
        <v>16</v>
      </c>
      <c r="T81" s="69" t="s">
        <v>17</v>
      </c>
    </row>
    <row r="82" spans="1:21" ht="85.5" customHeight="1" x14ac:dyDescent="0.35">
      <c r="A82" s="37" t="s">
        <v>283</v>
      </c>
      <c r="B82" s="35" t="s">
        <v>412</v>
      </c>
      <c r="C82" s="36">
        <v>40</v>
      </c>
      <c r="D82" s="34">
        <v>45686</v>
      </c>
      <c r="E82" s="36" t="s">
        <v>413</v>
      </c>
      <c r="F82" s="26" t="s">
        <v>414</v>
      </c>
      <c r="G82" s="2"/>
      <c r="H82" s="3" t="s">
        <v>274</v>
      </c>
      <c r="I82" s="36" t="s">
        <v>415</v>
      </c>
      <c r="J82" s="2" t="s">
        <v>193</v>
      </c>
      <c r="K82" s="2" t="s">
        <v>24</v>
      </c>
      <c r="L82" s="2" t="s">
        <v>366</v>
      </c>
      <c r="M82" s="62" t="s">
        <v>416</v>
      </c>
      <c r="N82" s="62" t="s">
        <v>417</v>
      </c>
      <c r="O82" s="64" t="s">
        <v>418</v>
      </c>
      <c r="P82" s="37"/>
      <c r="Q82" s="37"/>
      <c r="R82" s="1" t="s">
        <v>419</v>
      </c>
      <c r="S82" s="1"/>
      <c r="T82" s="3" t="s">
        <v>58</v>
      </c>
    </row>
    <row r="83" spans="1:21" ht="70" x14ac:dyDescent="0.35">
      <c r="A83" s="37" t="s">
        <v>283</v>
      </c>
      <c r="B83" s="35" t="s">
        <v>420</v>
      </c>
      <c r="C83" s="36">
        <v>311</v>
      </c>
      <c r="D83" s="34">
        <v>45875</v>
      </c>
      <c r="E83" s="36" t="s">
        <v>421</v>
      </c>
      <c r="F83" s="36"/>
      <c r="G83" s="2"/>
      <c r="H83" s="3"/>
      <c r="I83" s="36"/>
      <c r="J83" s="2"/>
      <c r="K83" s="2"/>
      <c r="L83" s="2"/>
      <c r="M83" s="36"/>
      <c r="N83" s="36"/>
      <c r="O83" s="37"/>
      <c r="P83" s="37"/>
      <c r="Q83" s="37"/>
      <c r="R83" s="1"/>
      <c r="S83" s="1"/>
      <c r="T83" s="3"/>
    </row>
    <row r="84" spans="1:21" ht="105" x14ac:dyDescent="0.35">
      <c r="A84" s="37" t="s">
        <v>283</v>
      </c>
      <c r="B84" s="35" t="s">
        <v>158</v>
      </c>
      <c r="C84" s="36">
        <v>654</v>
      </c>
      <c r="D84" s="34">
        <v>45986</v>
      </c>
      <c r="E84" s="36" t="s">
        <v>159</v>
      </c>
      <c r="F84" s="26" t="s">
        <v>160</v>
      </c>
      <c r="G84" s="37"/>
      <c r="H84" s="3"/>
      <c r="I84" s="17" t="s">
        <v>161</v>
      </c>
      <c r="J84" s="2"/>
      <c r="K84" s="2"/>
      <c r="L84" s="2"/>
      <c r="M84" s="17" t="s">
        <v>162</v>
      </c>
      <c r="N84" s="17" t="s">
        <v>163</v>
      </c>
      <c r="O84" s="17" t="s">
        <v>164</v>
      </c>
      <c r="P84" s="23" t="s">
        <v>29</v>
      </c>
      <c r="Q84" s="37"/>
      <c r="R84" s="37"/>
      <c r="S84" s="37"/>
      <c r="T84" s="3"/>
    </row>
    <row r="86" spans="1:21" ht="48" customHeight="1" x14ac:dyDescent="0.35">
      <c r="A86" s="93" t="s">
        <v>422</v>
      </c>
      <c r="B86" s="93"/>
      <c r="C86" s="93"/>
      <c r="D86" s="93"/>
      <c r="E86" s="93"/>
      <c r="F86" s="93"/>
      <c r="G86" s="93"/>
      <c r="H86" s="93"/>
      <c r="I86" s="93"/>
      <c r="J86" s="93"/>
      <c r="K86" s="93"/>
      <c r="L86" s="93"/>
      <c r="M86" s="93"/>
      <c r="N86" s="93"/>
      <c r="O86" s="93"/>
      <c r="P86" s="93"/>
      <c r="Q86" s="93"/>
      <c r="R86" s="93"/>
      <c r="S86" s="93"/>
      <c r="T86" s="93"/>
    </row>
    <row r="87" spans="1:21" ht="21" x14ac:dyDescent="0.35">
      <c r="A87" s="68" t="s">
        <v>0</v>
      </c>
      <c r="B87" s="67" t="s">
        <v>1</v>
      </c>
      <c r="C87" s="68" t="s">
        <v>2</v>
      </c>
      <c r="D87" s="68" t="s">
        <v>3</v>
      </c>
      <c r="E87" s="68" t="s">
        <v>4</v>
      </c>
      <c r="F87" s="68" t="s">
        <v>5</v>
      </c>
      <c r="G87" s="68"/>
      <c r="H87" s="68" t="s">
        <v>173</v>
      </c>
      <c r="I87" s="68" t="s">
        <v>6</v>
      </c>
      <c r="J87" s="68" t="s">
        <v>7</v>
      </c>
      <c r="K87" s="68" t="s">
        <v>8</v>
      </c>
      <c r="L87" s="68" t="s">
        <v>9</v>
      </c>
      <c r="M87" s="68" t="s">
        <v>10</v>
      </c>
      <c r="N87" s="68" t="s">
        <v>11</v>
      </c>
      <c r="O87" s="68" t="s">
        <v>12</v>
      </c>
      <c r="P87" s="68" t="s">
        <v>13</v>
      </c>
      <c r="Q87" s="68" t="s">
        <v>14</v>
      </c>
      <c r="R87" s="68" t="s">
        <v>15</v>
      </c>
      <c r="S87" s="68" t="s">
        <v>16</v>
      </c>
      <c r="T87" s="68" t="s">
        <v>17</v>
      </c>
    </row>
    <row r="88" spans="1:21" ht="85.5" customHeight="1" x14ac:dyDescent="0.35">
      <c r="A88" s="37" t="s">
        <v>283</v>
      </c>
      <c r="B88" s="35" t="s">
        <v>423</v>
      </c>
      <c r="C88" s="36">
        <v>356</v>
      </c>
      <c r="D88" s="64" t="s">
        <v>202</v>
      </c>
      <c r="E88" s="36" t="s">
        <v>424</v>
      </c>
      <c r="F88" s="5" t="s">
        <v>425</v>
      </c>
      <c r="G88" s="4" t="s">
        <v>426</v>
      </c>
      <c r="H88" s="3" t="s">
        <v>276</v>
      </c>
      <c r="I88" s="3" t="s">
        <v>427</v>
      </c>
      <c r="J88" s="2" t="s">
        <v>23</v>
      </c>
      <c r="K88" s="2" t="s">
        <v>24</v>
      </c>
      <c r="L88" s="2" t="s">
        <v>260</v>
      </c>
      <c r="M88" s="36" t="s">
        <v>428</v>
      </c>
      <c r="N88" s="2">
        <f>29280-(29280*22/100)</f>
        <v>22838.400000000001</v>
      </c>
      <c r="O88" s="1" t="s">
        <v>429</v>
      </c>
      <c r="P88" s="1" t="s">
        <v>29</v>
      </c>
      <c r="Q88" s="37"/>
      <c r="R88" s="37"/>
      <c r="S88" s="37" t="s">
        <v>430</v>
      </c>
      <c r="T88" s="3" t="s">
        <v>214</v>
      </c>
    </row>
    <row r="89" spans="1:21" ht="87.5" x14ac:dyDescent="0.35">
      <c r="A89" s="37" t="s">
        <v>283</v>
      </c>
      <c r="B89" s="35" t="s">
        <v>431</v>
      </c>
      <c r="C89" s="36">
        <v>225</v>
      </c>
      <c r="D89" s="34">
        <v>45855</v>
      </c>
      <c r="E89" s="36" t="s">
        <v>432</v>
      </c>
      <c r="F89" s="5"/>
      <c r="G89" s="4"/>
      <c r="H89" s="3"/>
      <c r="I89" s="3"/>
      <c r="J89" s="2"/>
      <c r="K89" s="2"/>
      <c r="L89" s="2"/>
      <c r="M89" s="36"/>
      <c r="N89" s="2"/>
      <c r="O89" s="1"/>
      <c r="P89" s="1"/>
      <c r="Q89" s="37"/>
      <c r="R89" s="37"/>
      <c r="S89" s="37"/>
      <c r="T89" s="3"/>
    </row>
    <row r="92" spans="1:21" ht="43.5" customHeight="1" x14ac:dyDescent="0.35">
      <c r="A92" s="98" t="s">
        <v>433</v>
      </c>
      <c r="B92" s="98"/>
      <c r="C92" s="98"/>
      <c r="D92" s="98"/>
      <c r="E92" s="98"/>
      <c r="F92" s="98"/>
      <c r="G92" s="98"/>
      <c r="H92" s="98"/>
      <c r="I92" s="98"/>
      <c r="J92" s="98"/>
      <c r="K92" s="98"/>
      <c r="L92" s="98"/>
      <c r="M92" s="98"/>
      <c r="N92" s="98"/>
      <c r="O92" s="98"/>
      <c r="P92" s="98"/>
      <c r="Q92" s="98"/>
      <c r="R92" s="98"/>
      <c r="S92" s="98"/>
      <c r="T92" s="98"/>
    </row>
    <row r="93" spans="1:21" ht="21" x14ac:dyDescent="0.35">
      <c r="A93" s="68" t="s">
        <v>0</v>
      </c>
      <c r="B93" s="67" t="s">
        <v>1</v>
      </c>
      <c r="C93" s="68" t="s">
        <v>2</v>
      </c>
      <c r="D93" s="68" t="s">
        <v>3</v>
      </c>
      <c r="E93" s="68" t="s">
        <v>4</v>
      </c>
      <c r="F93" s="68" t="s">
        <v>5</v>
      </c>
      <c r="G93" s="68"/>
      <c r="H93" s="68" t="s">
        <v>173</v>
      </c>
      <c r="I93" s="68" t="s">
        <v>6</v>
      </c>
      <c r="J93" s="68" t="s">
        <v>7</v>
      </c>
      <c r="K93" s="68" t="s">
        <v>8</v>
      </c>
      <c r="L93" s="68" t="s">
        <v>9</v>
      </c>
      <c r="M93" s="68" t="s">
        <v>10</v>
      </c>
      <c r="N93" s="68" t="s">
        <v>11</v>
      </c>
      <c r="O93" s="68" t="s">
        <v>12</v>
      </c>
      <c r="P93" s="68" t="s">
        <v>13</v>
      </c>
      <c r="Q93" s="68" t="s">
        <v>14</v>
      </c>
      <c r="R93" s="68" t="s">
        <v>15</v>
      </c>
      <c r="S93" s="68" t="s">
        <v>16</v>
      </c>
      <c r="T93" s="68" t="s">
        <v>17</v>
      </c>
    </row>
    <row r="94" spans="1:21" ht="52.5" x14ac:dyDescent="0.35">
      <c r="A94" s="37" t="s">
        <v>283</v>
      </c>
      <c r="B94" s="35" t="s">
        <v>434</v>
      </c>
      <c r="C94" s="36">
        <v>150</v>
      </c>
      <c r="D94" s="34">
        <v>45715</v>
      </c>
      <c r="E94" s="36" t="s">
        <v>435</v>
      </c>
      <c r="F94" s="26" t="s">
        <v>436</v>
      </c>
      <c r="G94" s="36">
        <v>50000</v>
      </c>
      <c r="H94" s="37" t="s">
        <v>278</v>
      </c>
      <c r="I94" s="36" t="s">
        <v>437</v>
      </c>
      <c r="J94" s="36" t="s">
        <v>193</v>
      </c>
      <c r="K94" s="36" t="s">
        <v>24</v>
      </c>
      <c r="L94" s="36" t="s">
        <v>24</v>
      </c>
      <c r="M94" s="36"/>
      <c r="N94" s="36"/>
      <c r="O94" s="37"/>
      <c r="P94" s="37"/>
      <c r="Q94" s="37"/>
      <c r="R94" s="37"/>
      <c r="S94" s="37"/>
      <c r="T94" s="37" t="s">
        <v>58</v>
      </c>
      <c r="U94" s="72"/>
    </row>
    <row r="95" spans="1:21" ht="14.5" x14ac:dyDescent="0.35">
      <c r="F95" s="73"/>
      <c r="G95" s="74"/>
    </row>
    <row r="96" spans="1:21" ht="14.5" x14ac:dyDescent="0.35"/>
    <row r="97" ht="14.5" x14ac:dyDescent="0.35"/>
  </sheetData>
  <mergeCells count="71">
    <mergeCell ref="A92:T92"/>
    <mergeCell ref="A86:T86"/>
    <mergeCell ref="F88:F89"/>
    <mergeCell ref="G88:G89"/>
    <mergeCell ref="H88:H89"/>
    <mergeCell ref="I88:I89"/>
    <mergeCell ref="J88:J89"/>
    <mergeCell ref="K88:K89"/>
    <mergeCell ref="L88:L89"/>
    <mergeCell ref="N88:N89"/>
    <mergeCell ref="O88:O89"/>
    <mergeCell ref="P88:P89"/>
    <mergeCell ref="T88:T89"/>
    <mergeCell ref="A74:T74"/>
    <mergeCell ref="R76:S76"/>
    <mergeCell ref="A80:T80"/>
    <mergeCell ref="G82:G83"/>
    <mergeCell ref="H82:H84"/>
    <mergeCell ref="J82:J84"/>
    <mergeCell ref="K82:K84"/>
    <mergeCell ref="L82:L84"/>
    <mergeCell ref="R82:S83"/>
    <mergeCell ref="T82:T84"/>
    <mergeCell ref="A67:T67"/>
    <mergeCell ref="G69:G71"/>
    <mergeCell ref="H69:H71"/>
    <mergeCell ref="J69:J71"/>
    <mergeCell ref="K69:K71"/>
    <mergeCell ref="L69:L71"/>
    <mergeCell ref="R69:S71"/>
    <mergeCell ref="T69:T71"/>
    <mergeCell ref="A59:T59"/>
    <mergeCell ref="G61:G63"/>
    <mergeCell ref="H61:H63"/>
    <mergeCell ref="J61:J63"/>
    <mergeCell ref="K61:K63"/>
    <mergeCell ref="L61:L63"/>
    <mergeCell ref="R61:S63"/>
    <mergeCell ref="T61:T63"/>
    <mergeCell ref="A47:T47"/>
    <mergeCell ref="G49:G56"/>
    <mergeCell ref="H49:H56"/>
    <mergeCell ref="I49:I50"/>
    <mergeCell ref="J49:J56"/>
    <mergeCell ref="K49:K56"/>
    <mergeCell ref="L49:L56"/>
    <mergeCell ref="R49:S56"/>
    <mergeCell ref="T49:T56"/>
    <mergeCell ref="I51:I52"/>
    <mergeCell ref="M51:M53"/>
    <mergeCell ref="A28:T29"/>
    <mergeCell ref="R31:S31"/>
    <mergeCell ref="A40:T40"/>
    <mergeCell ref="F42:F43"/>
    <mergeCell ref="G42:G43"/>
    <mergeCell ref="H42:H43"/>
    <mergeCell ref="I42:I43"/>
    <mergeCell ref="J42:J43"/>
    <mergeCell ref="K42:K43"/>
    <mergeCell ref="L42:L43"/>
    <mergeCell ref="R42:S43"/>
    <mergeCell ref="T42:T44"/>
    <mergeCell ref="A18:T18"/>
    <mergeCell ref="F20:F24"/>
    <mergeCell ref="G20:G24"/>
    <mergeCell ref="H20:H24"/>
    <mergeCell ref="J20:J24"/>
    <mergeCell ref="K20:K24"/>
    <mergeCell ref="L20:L24"/>
    <mergeCell ref="R20:S24"/>
    <mergeCell ref="T20:T24"/>
  </mergeCells>
  <hyperlinks>
    <hyperlink ref="E20" r:id="rId1" xr:uid="{00000000-0004-0000-0200-000000000000}"/>
    <hyperlink ref="F20" r:id="rId2" xr:uid="{00000000-0004-0000-0200-000001000000}"/>
    <hyperlink ref="E21" r:id="rId3" xr:uid="{00000000-0004-0000-0200-000002000000}"/>
    <hyperlink ref="E22" r:id="rId4" xr:uid="{00000000-0004-0000-0200-000003000000}"/>
    <hyperlink ref="E23" r:id="rId5" xr:uid="{00000000-0004-0000-0200-000004000000}"/>
    <hyperlink ref="E24" r:id="rId6" xr:uid="{00000000-0004-0000-0200-000005000000}"/>
    <hyperlink ref="E31" r:id="rId7" xr:uid="{00000000-0004-0000-0200-000006000000}"/>
    <hyperlink ref="F31" r:id="rId8" xr:uid="{00000000-0004-0000-0200-000007000000}"/>
    <hyperlink ref="E42" r:id="rId9" xr:uid="{00000000-0004-0000-0200-000008000000}"/>
    <hyperlink ref="F42" r:id="rId10" xr:uid="{00000000-0004-0000-0200-000009000000}"/>
    <hyperlink ref="E43" r:id="rId11" xr:uid="{00000000-0004-0000-0200-00000A000000}"/>
    <hyperlink ref="E44" r:id="rId12" xr:uid="{00000000-0004-0000-0200-00000B000000}"/>
    <hyperlink ref="E49" r:id="rId13" xr:uid="{00000000-0004-0000-0200-00000C000000}"/>
    <hyperlink ref="F49" r:id="rId14" xr:uid="{00000000-0004-0000-0200-00000D000000}"/>
    <hyperlink ref="E50" r:id="rId15" xr:uid="{00000000-0004-0000-0200-00000E000000}"/>
    <hyperlink ref="E51" r:id="rId16" xr:uid="{00000000-0004-0000-0200-00000F000000}"/>
    <hyperlink ref="F51" r:id="rId17" xr:uid="{00000000-0004-0000-0200-000010000000}"/>
    <hyperlink ref="E52" r:id="rId18" xr:uid="{00000000-0004-0000-0200-000011000000}"/>
    <hyperlink ref="E53" r:id="rId19" xr:uid="{00000000-0004-0000-0200-000012000000}"/>
    <hyperlink ref="E54" r:id="rId20" xr:uid="{00000000-0004-0000-0200-000013000000}"/>
    <hyperlink ref="E55" r:id="rId21" xr:uid="{00000000-0004-0000-0200-000014000000}"/>
    <hyperlink ref="F55" r:id="rId22" xr:uid="{00000000-0004-0000-0200-000015000000}"/>
    <hyperlink ref="D56" r:id="rId23" xr:uid="{00000000-0004-0000-0200-000016000000}"/>
    <hyperlink ref="E56" r:id="rId24" xr:uid="{00000000-0004-0000-0200-000017000000}"/>
    <hyperlink ref="F56" r:id="rId25" xr:uid="{00000000-0004-0000-0200-000018000000}"/>
    <hyperlink ref="E61" r:id="rId26" xr:uid="{00000000-0004-0000-0200-000019000000}"/>
    <hyperlink ref="F61" r:id="rId27" xr:uid="{00000000-0004-0000-0200-00001A000000}"/>
    <hyperlink ref="E62" r:id="rId28" xr:uid="{00000000-0004-0000-0200-00001B000000}"/>
    <hyperlink ref="F62" r:id="rId29" xr:uid="{00000000-0004-0000-0200-00001C000000}"/>
    <hyperlink ref="E63" r:id="rId30" xr:uid="{00000000-0004-0000-0200-00001D000000}"/>
    <hyperlink ref="F63" r:id="rId31" xr:uid="{00000000-0004-0000-0200-00001E000000}"/>
    <hyperlink ref="E64" r:id="rId32" xr:uid="{00000000-0004-0000-0200-00001F000000}"/>
    <hyperlink ref="E69" r:id="rId33" xr:uid="{00000000-0004-0000-0200-000020000000}"/>
    <hyperlink ref="F69" r:id="rId34" xr:uid="{00000000-0004-0000-0200-000021000000}"/>
    <hyperlink ref="E70" r:id="rId35" xr:uid="{00000000-0004-0000-0200-000022000000}"/>
    <hyperlink ref="F70" r:id="rId36" xr:uid="{00000000-0004-0000-0200-000023000000}"/>
    <hyperlink ref="E71" r:id="rId37" xr:uid="{00000000-0004-0000-0200-000024000000}"/>
    <hyperlink ref="E76" r:id="rId38" xr:uid="{00000000-0004-0000-0200-000025000000}"/>
    <hyperlink ref="F76" r:id="rId39" xr:uid="{00000000-0004-0000-0200-000026000000}"/>
    <hyperlink ref="E82" r:id="rId40" xr:uid="{00000000-0004-0000-0200-000027000000}"/>
    <hyperlink ref="F82" r:id="rId41" xr:uid="{00000000-0004-0000-0200-000028000000}"/>
    <hyperlink ref="E83" r:id="rId42" xr:uid="{00000000-0004-0000-0200-000029000000}"/>
    <hyperlink ref="E84" r:id="rId43" xr:uid="{00000000-0004-0000-0200-00002A000000}"/>
    <hyperlink ref="F84" r:id="rId44" xr:uid="{00000000-0004-0000-0200-00002B000000}"/>
    <hyperlink ref="D88" r:id="rId45" xr:uid="{00000000-0004-0000-0200-00002C000000}"/>
    <hyperlink ref="E88" r:id="rId46" xr:uid="{00000000-0004-0000-0200-00002D000000}"/>
    <hyperlink ref="F88" r:id="rId47" xr:uid="{00000000-0004-0000-0200-00002E000000}"/>
    <hyperlink ref="E89" r:id="rId48" xr:uid="{00000000-0004-0000-0200-00002F000000}"/>
    <hyperlink ref="E94" r:id="rId49" xr:uid="{00000000-0004-0000-0200-000030000000}"/>
    <hyperlink ref="F94" r:id="rId50" xr:uid="{00000000-0004-0000-0200-000031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R22"/>
  <sheetViews>
    <sheetView topLeftCell="H11" zoomScale="65" zoomScaleNormal="65" workbookViewId="0">
      <selection activeCell="P20" sqref="P20"/>
    </sheetView>
  </sheetViews>
  <sheetFormatPr defaultColWidth="8.54296875" defaultRowHeight="15" customHeight="1" x14ac:dyDescent="0.35"/>
  <cols>
    <col min="1" max="1" width="29.26953125" customWidth="1"/>
    <col min="2" max="2" width="133.54296875" customWidth="1"/>
    <col min="3" max="3" width="24.453125" customWidth="1"/>
    <col min="4" max="4" width="13" customWidth="1"/>
    <col min="5" max="5" width="100.7265625" customWidth="1"/>
    <col min="6" max="6" width="83.54296875" customWidth="1"/>
    <col min="7" max="7" width="29.08984375" customWidth="1"/>
    <col min="8" max="8" width="42.81640625" customWidth="1"/>
    <col min="9" max="9" width="44.26953125" customWidth="1"/>
    <col min="10" max="10" width="28" customWidth="1"/>
    <col min="11" max="11" width="51.54296875" customWidth="1"/>
    <col min="12" max="12" width="58" customWidth="1"/>
    <col min="13" max="13" width="57.453125" customWidth="1"/>
    <col min="14" max="14" width="35.81640625" customWidth="1"/>
    <col min="15" max="15" width="29.453125" customWidth="1"/>
    <col min="16" max="16" width="25.54296875" customWidth="1"/>
    <col min="17" max="17" width="43.54296875" customWidth="1"/>
    <col min="18" max="18" width="30.81640625" customWidth="1"/>
  </cols>
  <sheetData>
    <row r="3" spans="1:18" ht="18.5" x14ac:dyDescent="0.35">
      <c r="B3" s="55" t="s">
        <v>257</v>
      </c>
      <c r="C3" s="55" t="s">
        <v>9</v>
      </c>
    </row>
    <row r="4" spans="1:18" ht="18.5" x14ac:dyDescent="0.35">
      <c r="B4" s="57" t="s">
        <v>438</v>
      </c>
      <c r="C4" s="58" t="s">
        <v>37</v>
      </c>
    </row>
    <row r="5" spans="1:18" ht="18.5" x14ac:dyDescent="0.35">
      <c r="B5" s="57" t="s">
        <v>438</v>
      </c>
      <c r="C5" s="58" t="s">
        <v>439</v>
      </c>
    </row>
    <row r="6" spans="1:18" ht="14.5" x14ac:dyDescent="0.35"/>
    <row r="7" spans="1:18" ht="14.5" x14ac:dyDescent="0.35"/>
    <row r="10" spans="1:18" ht="21" x14ac:dyDescent="0.5">
      <c r="A10" s="99" t="s">
        <v>440</v>
      </c>
      <c r="B10" s="99"/>
      <c r="C10" s="99"/>
      <c r="D10" s="99"/>
      <c r="E10" s="99"/>
      <c r="F10" s="99"/>
      <c r="G10" s="99"/>
      <c r="H10" s="99"/>
      <c r="I10" s="99"/>
      <c r="J10" s="99"/>
      <c r="K10" s="99"/>
      <c r="L10" s="99"/>
      <c r="M10" s="99"/>
      <c r="N10" s="99"/>
      <c r="O10" s="99"/>
      <c r="P10" s="99"/>
      <c r="Q10" s="99"/>
      <c r="R10" s="99"/>
    </row>
    <row r="11" spans="1:18" ht="21" x14ac:dyDescent="0.35">
      <c r="A11" s="75" t="s">
        <v>0</v>
      </c>
      <c r="B11" s="76" t="s">
        <v>1</v>
      </c>
      <c r="C11" s="75" t="s">
        <v>2</v>
      </c>
      <c r="D11" s="75" t="s">
        <v>3</v>
      </c>
      <c r="E11" s="75" t="s">
        <v>4</v>
      </c>
      <c r="F11" s="75" t="s">
        <v>5</v>
      </c>
      <c r="G11" s="75" t="s">
        <v>6</v>
      </c>
      <c r="H11" s="75" t="s">
        <v>7</v>
      </c>
      <c r="I11" s="75" t="s">
        <v>8</v>
      </c>
      <c r="J11" s="75" t="s">
        <v>9</v>
      </c>
      <c r="K11" s="75" t="s">
        <v>10</v>
      </c>
      <c r="L11" s="75" t="s">
        <v>11</v>
      </c>
      <c r="M11" s="75" t="s">
        <v>12</v>
      </c>
      <c r="N11" s="75" t="s">
        <v>13</v>
      </c>
      <c r="O11" s="75" t="s">
        <v>14</v>
      </c>
      <c r="P11" s="75" t="s">
        <v>15</v>
      </c>
      <c r="Q11" s="75" t="s">
        <v>16</v>
      </c>
      <c r="R11" s="75" t="s">
        <v>17</v>
      </c>
    </row>
    <row r="12" spans="1:18" ht="119.25" customHeight="1" x14ac:dyDescent="0.35">
      <c r="A12" s="36" t="s">
        <v>441</v>
      </c>
      <c r="B12" s="35" t="s">
        <v>442</v>
      </c>
      <c r="C12" s="36">
        <v>293</v>
      </c>
      <c r="D12" s="34">
        <v>45875</v>
      </c>
      <c r="E12" s="36" t="s">
        <v>443</v>
      </c>
      <c r="F12" s="5" t="s">
        <v>444</v>
      </c>
      <c r="G12" s="2" t="s">
        <v>445</v>
      </c>
      <c r="H12" s="2" t="s">
        <v>23</v>
      </c>
      <c r="I12" s="2" t="s">
        <v>24</v>
      </c>
      <c r="J12" s="2" t="s">
        <v>37</v>
      </c>
      <c r="K12" s="2" t="s">
        <v>446</v>
      </c>
      <c r="L12" s="36"/>
      <c r="M12" s="37"/>
      <c r="N12" s="1" t="s">
        <v>447</v>
      </c>
      <c r="O12" s="2" t="s">
        <v>37</v>
      </c>
      <c r="P12" s="3"/>
      <c r="Q12" s="3"/>
      <c r="R12" s="3" t="s">
        <v>58</v>
      </c>
    </row>
    <row r="13" spans="1:18" ht="122.5" x14ac:dyDescent="0.35">
      <c r="A13" s="37" t="s">
        <v>441</v>
      </c>
      <c r="B13" s="35" t="s">
        <v>448</v>
      </c>
      <c r="C13" s="36">
        <v>76</v>
      </c>
      <c r="D13" s="34">
        <v>45814</v>
      </c>
      <c r="E13" s="36" t="s">
        <v>449</v>
      </c>
      <c r="F13" s="5"/>
      <c r="G13" s="2"/>
      <c r="H13" s="2"/>
      <c r="I13" s="2"/>
      <c r="J13" s="2"/>
      <c r="K13" s="2"/>
      <c r="L13" s="36"/>
      <c r="M13" s="37"/>
      <c r="N13" s="1"/>
      <c r="O13" s="2"/>
      <c r="P13" s="3"/>
      <c r="Q13" s="3"/>
      <c r="R13" s="3"/>
    </row>
    <row r="14" spans="1:18" ht="87.5" x14ac:dyDescent="0.35">
      <c r="A14" s="36" t="s">
        <v>441</v>
      </c>
      <c r="B14" s="35" t="s">
        <v>450</v>
      </c>
      <c r="C14" s="36">
        <v>196</v>
      </c>
      <c r="D14" s="34">
        <v>45723</v>
      </c>
      <c r="E14" s="36" t="s">
        <v>451</v>
      </c>
      <c r="F14" s="26"/>
      <c r="G14" s="36">
        <v>9411959246</v>
      </c>
      <c r="H14" s="77" t="s">
        <v>23</v>
      </c>
      <c r="I14" s="36" t="s">
        <v>24</v>
      </c>
      <c r="J14" s="78"/>
      <c r="K14" s="78"/>
      <c r="L14" s="78"/>
      <c r="M14" s="78"/>
      <c r="N14" s="1"/>
      <c r="O14" s="78"/>
      <c r="P14" s="79"/>
      <c r="Q14" s="79"/>
      <c r="R14" s="79"/>
    </row>
    <row r="18" spans="1:18" ht="21" x14ac:dyDescent="0.5">
      <c r="A18" s="99" t="s">
        <v>452</v>
      </c>
      <c r="B18" s="99"/>
      <c r="C18" s="99"/>
      <c r="D18" s="99"/>
      <c r="E18" s="99"/>
      <c r="F18" s="99"/>
      <c r="G18" s="99"/>
      <c r="H18" s="99"/>
      <c r="I18" s="99"/>
      <c r="J18" s="99"/>
      <c r="K18" s="99"/>
      <c r="L18" s="99"/>
      <c r="M18" s="99"/>
      <c r="N18" s="99"/>
      <c r="O18" s="99"/>
      <c r="P18" s="99"/>
      <c r="Q18" s="99"/>
      <c r="R18" s="99"/>
    </row>
    <row r="19" spans="1:18" ht="21" x14ac:dyDescent="0.35">
      <c r="A19" s="75" t="s">
        <v>0</v>
      </c>
      <c r="B19" s="76" t="s">
        <v>1</v>
      </c>
      <c r="C19" s="75" t="s">
        <v>2</v>
      </c>
      <c r="D19" s="75" t="s">
        <v>3</v>
      </c>
      <c r="E19" s="75" t="s">
        <v>4</v>
      </c>
      <c r="F19" s="75" t="s">
        <v>5</v>
      </c>
      <c r="G19" s="75" t="s">
        <v>6</v>
      </c>
      <c r="H19" s="75" t="s">
        <v>7</v>
      </c>
      <c r="I19" s="75" t="s">
        <v>8</v>
      </c>
      <c r="J19" s="75" t="s">
        <v>9</v>
      </c>
      <c r="K19" s="75" t="s">
        <v>10</v>
      </c>
      <c r="L19" s="75" t="s">
        <v>11</v>
      </c>
      <c r="M19" s="75" t="s">
        <v>12</v>
      </c>
      <c r="N19" s="75" t="s">
        <v>13</v>
      </c>
      <c r="O19" s="75" t="s">
        <v>14</v>
      </c>
      <c r="P19" s="75" t="s">
        <v>15</v>
      </c>
      <c r="Q19" s="75" t="s">
        <v>16</v>
      </c>
      <c r="R19" s="75" t="s">
        <v>17</v>
      </c>
    </row>
    <row r="20" spans="1:18" ht="119.25" customHeight="1" x14ac:dyDescent="0.35">
      <c r="A20" s="37" t="s">
        <v>441</v>
      </c>
      <c r="B20" s="35" t="s">
        <v>453</v>
      </c>
      <c r="C20" s="36">
        <v>159</v>
      </c>
      <c r="D20" s="34">
        <v>45835</v>
      </c>
      <c r="E20" s="36" t="s">
        <v>454</v>
      </c>
      <c r="F20" s="5" t="s">
        <v>455</v>
      </c>
      <c r="G20" s="3" t="s">
        <v>456</v>
      </c>
      <c r="H20" s="2" t="s">
        <v>23</v>
      </c>
      <c r="I20" s="2" t="s">
        <v>24</v>
      </c>
      <c r="J20" s="2" t="s">
        <v>85</v>
      </c>
      <c r="K20" s="2" t="s">
        <v>457</v>
      </c>
      <c r="L20" s="36"/>
      <c r="M20" s="37"/>
      <c r="N20" s="1" t="s">
        <v>447</v>
      </c>
      <c r="O20" s="2" t="s">
        <v>85</v>
      </c>
      <c r="P20" s="3"/>
      <c r="Q20" s="3"/>
      <c r="R20" s="3" t="s">
        <v>58</v>
      </c>
    </row>
    <row r="21" spans="1:18" ht="140" x14ac:dyDescent="0.35">
      <c r="A21" s="36" t="s">
        <v>441</v>
      </c>
      <c r="B21" s="35" t="s">
        <v>458</v>
      </c>
      <c r="C21" s="36">
        <v>296</v>
      </c>
      <c r="D21" s="34">
        <v>45875</v>
      </c>
      <c r="E21" s="36" t="s">
        <v>459</v>
      </c>
      <c r="F21" s="5"/>
      <c r="G21" s="3"/>
      <c r="H21" s="2"/>
      <c r="I21" s="2"/>
      <c r="J21" s="2"/>
      <c r="K21" s="2"/>
      <c r="L21" s="36"/>
      <c r="M21" s="37"/>
      <c r="N21" s="1"/>
      <c r="O21" s="2"/>
      <c r="P21" s="3"/>
      <c r="Q21" s="3"/>
      <c r="R21" s="3"/>
    </row>
    <row r="22" spans="1:18" ht="87.5" x14ac:dyDescent="0.35">
      <c r="A22" s="36" t="s">
        <v>441</v>
      </c>
      <c r="B22" s="35" t="s">
        <v>460</v>
      </c>
      <c r="C22" s="36">
        <v>382</v>
      </c>
      <c r="D22" s="34">
        <v>45776</v>
      </c>
      <c r="E22" s="36" t="s">
        <v>461</v>
      </c>
      <c r="F22" s="26"/>
      <c r="G22" s="77"/>
      <c r="H22" s="77"/>
      <c r="I22" s="77"/>
      <c r="J22" s="78"/>
      <c r="K22" s="78"/>
      <c r="L22" s="78"/>
      <c r="M22" s="78"/>
      <c r="N22" s="1"/>
      <c r="O22" s="78"/>
      <c r="P22" s="79"/>
      <c r="Q22" s="79"/>
      <c r="R22" s="79"/>
    </row>
  </sheetData>
  <mergeCells count="22">
    <mergeCell ref="A18:R18"/>
    <mergeCell ref="F20:F21"/>
    <mergeCell ref="G20:G21"/>
    <mergeCell ref="H20:H21"/>
    <mergeCell ref="I20:I21"/>
    <mergeCell ref="J20:J21"/>
    <mergeCell ref="K20:K21"/>
    <mergeCell ref="N20:N22"/>
    <mergeCell ref="O20:O21"/>
    <mergeCell ref="P20:Q21"/>
    <mergeCell ref="R20:R21"/>
    <mergeCell ref="A10:R10"/>
    <mergeCell ref="F12:F13"/>
    <mergeCell ref="G12:G13"/>
    <mergeCell ref="H12:H13"/>
    <mergeCell ref="I12:I13"/>
    <mergeCell ref="J12:J13"/>
    <mergeCell ref="K12:K13"/>
    <mergeCell ref="N12:N14"/>
    <mergeCell ref="O12:O13"/>
    <mergeCell ref="P12:Q13"/>
    <mergeCell ref="R12:R13"/>
  </mergeCells>
  <hyperlinks>
    <hyperlink ref="E12" r:id="rId1" xr:uid="{00000000-0004-0000-0300-000000000000}"/>
    <hyperlink ref="F12" r:id="rId2" xr:uid="{00000000-0004-0000-0300-000001000000}"/>
    <hyperlink ref="E13" r:id="rId3" xr:uid="{00000000-0004-0000-0300-000002000000}"/>
    <hyperlink ref="E14" r:id="rId4" xr:uid="{00000000-0004-0000-0300-000003000000}"/>
    <hyperlink ref="E20" r:id="rId5" xr:uid="{00000000-0004-0000-0300-000004000000}"/>
    <hyperlink ref="F20" r:id="rId6" xr:uid="{00000000-0004-0000-0300-000005000000}"/>
    <hyperlink ref="E21" r:id="rId7" xr:uid="{00000000-0004-0000-0300-000006000000}"/>
    <hyperlink ref="E22" r:id="rId8" xr:uid="{00000000-0004-0000-0300-000007000000}"/>
  </hyperlink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75"/>
  <sheetViews>
    <sheetView topLeftCell="A3" zoomScale="65" zoomScaleNormal="65" workbookViewId="0">
      <selection activeCell="E11" sqref="E11"/>
    </sheetView>
  </sheetViews>
  <sheetFormatPr defaultColWidth="8.54296875" defaultRowHeight="15" customHeight="1" x14ac:dyDescent="0.35"/>
  <cols>
    <col min="1" max="1" width="29.26953125" customWidth="1"/>
    <col min="2" max="2" width="113.81640625" customWidth="1"/>
    <col min="3" max="3" width="21.7265625" customWidth="1"/>
    <col min="4" max="4" width="13" customWidth="1"/>
    <col min="5" max="5" width="103.453125" customWidth="1"/>
    <col min="6" max="6" width="83.54296875" customWidth="1"/>
    <col min="7" max="7" width="16.81640625" customWidth="1"/>
    <col min="8" max="8" width="47" customWidth="1"/>
    <col min="9" max="9" width="44.26953125" customWidth="1"/>
    <col min="10" max="10" width="31.54296875" customWidth="1"/>
    <col min="11" max="11" width="43" customWidth="1"/>
    <col min="12" max="12" width="57.26953125" customWidth="1"/>
    <col min="13" max="13" width="29.453125" customWidth="1"/>
    <col min="14" max="14" width="25.54296875" customWidth="1"/>
    <col min="15" max="15" width="43.54296875" customWidth="1"/>
    <col min="16" max="16" width="30.81640625" customWidth="1"/>
    <col min="24" max="24" width="33.453125" customWidth="1"/>
    <col min="25" max="25" width="26.81640625" customWidth="1"/>
    <col min="26" max="26" width="13.7265625" customWidth="1"/>
    <col min="27" max="27" width="141.54296875" customWidth="1"/>
    <col min="28" max="28" width="28.453125" customWidth="1"/>
    <col min="29" max="29" width="24.7265625" customWidth="1"/>
    <col min="30" max="30" width="26.54296875" customWidth="1"/>
    <col min="31" max="31" width="27.7265625" customWidth="1"/>
    <col min="32" max="32" width="25.453125" customWidth="1"/>
  </cols>
  <sheetData>
    <row r="1" spans="1:32" ht="21" x14ac:dyDescent="0.35">
      <c r="A1" s="59" t="s">
        <v>0</v>
      </c>
      <c r="B1" s="60" t="s">
        <v>1</v>
      </c>
      <c r="C1" s="59" t="s">
        <v>2</v>
      </c>
      <c r="D1" s="59" t="s">
        <v>3</v>
      </c>
      <c r="E1" s="59" t="s">
        <v>4</v>
      </c>
      <c r="F1" s="59" t="s">
        <v>5</v>
      </c>
      <c r="G1" s="59" t="s">
        <v>6</v>
      </c>
      <c r="H1" s="59" t="s">
        <v>7</v>
      </c>
      <c r="I1" s="59" t="s">
        <v>8</v>
      </c>
      <c r="J1" s="59" t="s">
        <v>9</v>
      </c>
      <c r="K1" s="59" t="s">
        <v>10</v>
      </c>
      <c r="L1" s="59" t="s">
        <v>12</v>
      </c>
      <c r="M1" s="59" t="s">
        <v>14</v>
      </c>
      <c r="N1" s="59" t="s">
        <v>15</v>
      </c>
      <c r="O1" s="59" t="s">
        <v>16</v>
      </c>
      <c r="P1" s="59" t="s">
        <v>17</v>
      </c>
      <c r="X1" s="80" t="s">
        <v>462</v>
      </c>
      <c r="Y1" s="81" t="s">
        <v>463</v>
      </c>
      <c r="Z1" s="81" t="s">
        <v>464</v>
      </c>
      <c r="AA1" s="80" t="s">
        <v>174</v>
      </c>
      <c r="AB1" s="81" t="s">
        <v>465</v>
      </c>
      <c r="AC1" s="81" t="s">
        <v>466</v>
      </c>
      <c r="AD1" s="81" t="s">
        <v>15</v>
      </c>
      <c r="AE1" s="81" t="s">
        <v>467</v>
      </c>
      <c r="AF1" s="81" t="s">
        <v>468</v>
      </c>
    </row>
    <row r="2" spans="1:32" ht="105" x14ac:dyDescent="0.35">
      <c r="A2" s="58" t="s">
        <v>469</v>
      </c>
      <c r="B2" s="82" t="s">
        <v>470</v>
      </c>
      <c r="C2" s="58">
        <v>204</v>
      </c>
      <c r="D2" s="83">
        <v>45726</v>
      </c>
      <c r="E2" s="84" t="s">
        <v>471</v>
      </c>
      <c r="F2" s="100" t="s">
        <v>472</v>
      </c>
      <c r="G2" s="101" t="s">
        <v>473</v>
      </c>
      <c r="H2" s="101" t="s">
        <v>193</v>
      </c>
      <c r="I2" s="101" t="s">
        <v>24</v>
      </c>
      <c r="J2" s="101" t="s">
        <v>366</v>
      </c>
      <c r="K2" s="101" t="s">
        <v>474</v>
      </c>
      <c r="L2" s="102" t="s">
        <v>475</v>
      </c>
      <c r="M2" s="101" t="s">
        <v>24</v>
      </c>
      <c r="N2" s="103" t="s">
        <v>476</v>
      </c>
      <c r="O2" s="103"/>
      <c r="P2" s="102" t="s">
        <v>214</v>
      </c>
      <c r="X2" s="85">
        <v>1169</v>
      </c>
      <c r="Y2" s="86" t="s">
        <v>477</v>
      </c>
      <c r="Z2" s="86">
        <v>71003.539999999994</v>
      </c>
      <c r="AA2" s="86" t="s">
        <v>478</v>
      </c>
      <c r="AB2" s="86" t="s">
        <v>479</v>
      </c>
      <c r="AC2" s="86" t="s">
        <v>480</v>
      </c>
      <c r="AD2" s="87">
        <v>45744.371527777803</v>
      </c>
      <c r="AE2" s="87">
        <v>45744.555370370399</v>
      </c>
      <c r="AF2" s="86">
        <v>6852.4</v>
      </c>
    </row>
    <row r="3" spans="1:32" ht="105" x14ac:dyDescent="0.35">
      <c r="A3" s="58" t="s">
        <v>469</v>
      </c>
      <c r="B3" s="82" t="s">
        <v>481</v>
      </c>
      <c r="C3" s="58">
        <v>205</v>
      </c>
      <c r="D3" s="83">
        <v>45726</v>
      </c>
      <c r="E3" s="58" t="s">
        <v>482</v>
      </c>
      <c r="F3" s="100"/>
      <c r="G3" s="101"/>
      <c r="H3" s="101"/>
      <c r="I3" s="101"/>
      <c r="J3" s="101"/>
      <c r="K3" s="101"/>
      <c r="L3" s="102"/>
      <c r="M3" s="101"/>
      <c r="N3" s="103"/>
      <c r="O3" s="103"/>
      <c r="P3" s="102"/>
      <c r="X3" s="85">
        <v>1169</v>
      </c>
      <c r="Y3" s="86" t="s">
        <v>477</v>
      </c>
      <c r="Z3" s="86">
        <v>71003.539999999994</v>
      </c>
      <c r="AA3" s="86" t="s">
        <v>478</v>
      </c>
      <c r="AB3" s="86" t="s">
        <v>479</v>
      </c>
      <c r="AC3" s="86" t="s">
        <v>480</v>
      </c>
      <c r="AD3" s="87">
        <v>45744.371527777803</v>
      </c>
      <c r="AE3" s="87">
        <v>45744.555370370399</v>
      </c>
      <c r="AF3" s="86">
        <v>6260.7</v>
      </c>
    </row>
    <row r="4" spans="1:32" ht="105" x14ac:dyDescent="0.35">
      <c r="A4" s="58" t="s">
        <v>469</v>
      </c>
      <c r="B4" s="82" t="s">
        <v>483</v>
      </c>
      <c r="C4" s="58">
        <v>206</v>
      </c>
      <c r="D4" s="83">
        <v>45726</v>
      </c>
      <c r="E4" s="58" t="s">
        <v>484</v>
      </c>
      <c r="F4" s="100"/>
      <c r="G4" s="101"/>
      <c r="H4" s="101"/>
      <c r="I4" s="101"/>
      <c r="J4" s="101"/>
      <c r="K4" s="101"/>
      <c r="L4" s="102"/>
      <c r="M4" s="101"/>
      <c r="N4" s="103"/>
      <c r="O4" s="103"/>
      <c r="P4" s="102"/>
      <c r="X4" s="85">
        <v>1169</v>
      </c>
      <c r="Y4" s="86" t="s">
        <v>477</v>
      </c>
      <c r="Z4" s="86">
        <v>71003.539999999994</v>
      </c>
      <c r="AA4" s="86" t="s">
        <v>478</v>
      </c>
      <c r="AB4" s="86" t="s">
        <v>479</v>
      </c>
      <c r="AC4" s="86" t="s">
        <v>480</v>
      </c>
      <c r="AD4" s="87">
        <v>45744.371527777803</v>
      </c>
      <c r="AE4" s="87">
        <v>45744.555370370399</v>
      </c>
      <c r="AF4" s="86">
        <v>57890.44</v>
      </c>
    </row>
    <row r="5" spans="1:32" ht="122.5" x14ac:dyDescent="0.35">
      <c r="A5" s="58" t="s">
        <v>469</v>
      </c>
      <c r="B5" s="82" t="s">
        <v>485</v>
      </c>
      <c r="C5" s="58">
        <v>277</v>
      </c>
      <c r="D5" s="83">
        <v>45743</v>
      </c>
      <c r="E5" s="58" t="s">
        <v>486</v>
      </c>
      <c r="F5" s="100"/>
      <c r="G5" s="101"/>
      <c r="H5" s="101"/>
      <c r="I5" s="101"/>
      <c r="J5" s="101"/>
      <c r="K5" s="101"/>
      <c r="L5" s="102"/>
      <c r="M5" s="101"/>
      <c r="N5" s="103"/>
      <c r="O5" s="103"/>
      <c r="P5" s="102"/>
      <c r="X5" s="85">
        <v>1172</v>
      </c>
      <c r="Y5" s="86" t="s">
        <v>477</v>
      </c>
      <c r="Z5" s="86">
        <v>1707.26</v>
      </c>
      <c r="AA5" s="86" t="s">
        <v>487</v>
      </c>
      <c r="AB5" s="86" t="s">
        <v>488</v>
      </c>
      <c r="AC5" s="86" t="s">
        <v>489</v>
      </c>
      <c r="AD5" s="87">
        <v>45744.375</v>
      </c>
      <c r="AE5" s="87">
        <v>45744.560497685197</v>
      </c>
      <c r="AF5" s="86">
        <v>1707.26</v>
      </c>
    </row>
    <row r="6" spans="1:32" ht="122.5" x14ac:dyDescent="0.35">
      <c r="A6" s="58" t="s">
        <v>469</v>
      </c>
      <c r="B6" s="82" t="s">
        <v>490</v>
      </c>
      <c r="C6" s="58">
        <v>278</v>
      </c>
      <c r="D6" s="83">
        <v>45743</v>
      </c>
      <c r="E6" s="58" t="s">
        <v>491</v>
      </c>
      <c r="F6" s="100"/>
      <c r="G6" s="101"/>
      <c r="H6" s="101"/>
      <c r="I6" s="101"/>
      <c r="J6" s="101"/>
      <c r="K6" s="101"/>
      <c r="L6" s="102"/>
      <c r="M6" s="101"/>
      <c r="N6" s="103"/>
      <c r="O6" s="103"/>
      <c r="P6" s="102"/>
      <c r="X6" s="85">
        <v>1173</v>
      </c>
      <c r="Y6" s="86" t="s">
        <v>477</v>
      </c>
      <c r="Z6" s="86">
        <v>31.04</v>
      </c>
      <c r="AA6" s="86" t="s">
        <v>492</v>
      </c>
      <c r="AB6" s="86" t="s">
        <v>493</v>
      </c>
      <c r="AC6" s="86" t="s">
        <v>494</v>
      </c>
      <c r="AD6" s="87">
        <v>45744.377083333296</v>
      </c>
      <c r="AE6" s="87">
        <v>45744.560532407399</v>
      </c>
      <c r="AF6" s="86">
        <v>31.04</v>
      </c>
    </row>
    <row r="7" spans="1:32" ht="122.5" x14ac:dyDescent="0.35">
      <c r="A7" s="58" t="s">
        <v>469</v>
      </c>
      <c r="B7" s="82" t="s">
        <v>495</v>
      </c>
      <c r="C7" s="58">
        <v>279</v>
      </c>
      <c r="D7" s="83">
        <v>45743</v>
      </c>
      <c r="E7" s="58" t="s">
        <v>496</v>
      </c>
      <c r="F7" s="100"/>
      <c r="G7" s="101"/>
      <c r="H7" s="101"/>
      <c r="I7" s="101"/>
      <c r="J7" s="101"/>
      <c r="K7" s="101"/>
      <c r="L7" s="102"/>
      <c r="M7" s="101"/>
      <c r="N7" s="103"/>
      <c r="O7" s="103"/>
      <c r="P7" s="102"/>
      <c r="X7" s="85">
        <v>1697</v>
      </c>
      <c r="Y7" s="86" t="s">
        <v>477</v>
      </c>
      <c r="Z7" s="86">
        <v>212534.98</v>
      </c>
      <c r="AA7" s="86" t="s">
        <v>497</v>
      </c>
      <c r="AB7" s="86" t="s">
        <v>498</v>
      </c>
      <c r="AC7" s="86" t="s">
        <v>499</v>
      </c>
      <c r="AD7" s="87">
        <v>45744.379166666702</v>
      </c>
      <c r="AE7" s="87">
        <v>45744.560590277797</v>
      </c>
      <c r="AF7" s="86">
        <v>57890.44</v>
      </c>
    </row>
    <row r="8" spans="1:32" ht="87.5" x14ac:dyDescent="0.35">
      <c r="A8" s="58" t="s">
        <v>469</v>
      </c>
      <c r="B8" s="82" t="s">
        <v>500</v>
      </c>
      <c r="C8" s="58">
        <v>291</v>
      </c>
      <c r="D8" s="83">
        <v>45744</v>
      </c>
      <c r="E8" s="58" t="s">
        <v>501</v>
      </c>
      <c r="F8" s="88" t="s">
        <v>502</v>
      </c>
      <c r="G8" s="58" t="s">
        <v>503</v>
      </c>
      <c r="H8" s="101"/>
      <c r="I8" s="101"/>
      <c r="J8" s="101"/>
      <c r="K8" s="101"/>
      <c r="L8" s="102"/>
      <c r="M8" s="101"/>
      <c r="N8" s="103"/>
      <c r="O8" s="103"/>
      <c r="P8" s="102"/>
      <c r="X8" s="85">
        <v>1697</v>
      </c>
      <c r="Y8" s="86" t="s">
        <v>477</v>
      </c>
      <c r="Z8" s="86">
        <v>212534.98</v>
      </c>
      <c r="AA8" s="86" t="s">
        <v>497</v>
      </c>
      <c r="AB8" s="86" t="s">
        <v>498</v>
      </c>
      <c r="AC8" s="86" t="s">
        <v>499</v>
      </c>
      <c r="AD8" s="87">
        <v>45744.379166666702</v>
      </c>
      <c r="AE8" s="87">
        <v>45744.560590277797</v>
      </c>
      <c r="AF8" s="86">
        <v>6260.7</v>
      </c>
    </row>
    <row r="9" spans="1:32" ht="15" customHeight="1" x14ac:dyDescent="0.35">
      <c r="F9" s="89"/>
      <c r="G9" s="74"/>
      <c r="X9" s="85">
        <v>1697</v>
      </c>
      <c r="Y9" s="86" t="s">
        <v>477</v>
      </c>
      <c r="Z9" s="86">
        <v>212534.98</v>
      </c>
      <c r="AA9" s="86" t="s">
        <v>497</v>
      </c>
      <c r="AB9" s="86" t="s">
        <v>498</v>
      </c>
      <c r="AC9" s="86" t="s">
        <v>499</v>
      </c>
      <c r="AD9" s="87">
        <v>45744.379166666702</v>
      </c>
      <c r="AE9" s="87">
        <v>45744.560590277797</v>
      </c>
      <c r="AF9" s="86">
        <v>148383.84</v>
      </c>
    </row>
    <row r="10" spans="1:32" ht="15" customHeight="1" x14ac:dyDescent="0.35">
      <c r="F10" s="73"/>
      <c r="X10" s="85">
        <v>1174</v>
      </c>
      <c r="Y10" s="86" t="s">
        <v>477</v>
      </c>
      <c r="Z10" s="86">
        <v>609.74</v>
      </c>
      <c r="AA10" s="86" t="s">
        <v>504</v>
      </c>
      <c r="AB10" s="86" t="s">
        <v>505</v>
      </c>
      <c r="AC10" s="86" t="s">
        <v>506</v>
      </c>
      <c r="AD10" s="87">
        <v>45744.381249999999</v>
      </c>
      <c r="AE10" s="87">
        <v>45744.560624999998</v>
      </c>
      <c r="AF10" s="86">
        <v>609.74</v>
      </c>
    </row>
    <row r="11" spans="1:32" ht="15" customHeight="1" x14ac:dyDescent="0.35">
      <c r="F11" s="73"/>
      <c r="X11" s="85">
        <v>1178</v>
      </c>
      <c r="Y11" s="86" t="s">
        <v>477</v>
      </c>
      <c r="Z11" s="86">
        <v>43.82</v>
      </c>
      <c r="AA11" s="86" t="s">
        <v>507</v>
      </c>
      <c r="AB11" s="86" t="s">
        <v>508</v>
      </c>
      <c r="AC11" s="86" t="s">
        <v>509</v>
      </c>
      <c r="AD11" s="87">
        <v>45744.381944444402</v>
      </c>
      <c r="AE11" s="87">
        <v>45744.560659722199</v>
      </c>
      <c r="AF11" s="86">
        <v>43.82</v>
      </c>
    </row>
    <row r="12" spans="1:32" ht="15" customHeight="1" x14ac:dyDescent="0.35">
      <c r="F12" s="73"/>
      <c r="X12" s="85">
        <v>1170</v>
      </c>
      <c r="Y12" s="86" t="s">
        <v>477</v>
      </c>
      <c r="Z12" s="86">
        <v>376193.73</v>
      </c>
      <c r="AA12" s="86" t="s">
        <v>510</v>
      </c>
      <c r="AB12" s="86" t="s">
        <v>511</v>
      </c>
      <c r="AC12" s="86" t="s">
        <v>512</v>
      </c>
      <c r="AD12" s="87">
        <v>45744.384722222203</v>
      </c>
      <c r="AE12" s="87">
        <v>45744.560717592598</v>
      </c>
      <c r="AF12" s="86">
        <v>312042.59000000003</v>
      </c>
    </row>
    <row r="13" spans="1:32" ht="15" customHeight="1" x14ac:dyDescent="0.35">
      <c r="F13" s="73"/>
      <c r="X13" s="85">
        <v>1170</v>
      </c>
      <c r="Y13" s="86" t="s">
        <v>477</v>
      </c>
      <c r="Z13" s="86">
        <v>376193.73</v>
      </c>
      <c r="AA13" s="86" t="s">
        <v>510</v>
      </c>
      <c r="AB13" s="86" t="s">
        <v>511</v>
      </c>
      <c r="AC13" s="86" t="s">
        <v>512</v>
      </c>
      <c r="AD13" s="87">
        <v>45744.384722222203</v>
      </c>
      <c r="AE13" s="87">
        <v>45744.560717592598</v>
      </c>
      <c r="AF13" s="86">
        <v>6260.7</v>
      </c>
    </row>
    <row r="14" spans="1:32" ht="15.5" x14ac:dyDescent="0.35">
      <c r="X14" s="85">
        <v>1170</v>
      </c>
      <c r="Y14" s="86" t="s">
        <v>477</v>
      </c>
      <c r="Z14" s="86">
        <v>376193.73</v>
      </c>
      <c r="AA14" s="86" t="s">
        <v>510</v>
      </c>
      <c r="AB14" s="86" t="s">
        <v>511</v>
      </c>
      <c r="AC14" s="86" t="s">
        <v>512</v>
      </c>
      <c r="AD14" s="87">
        <v>45744.384722222203</v>
      </c>
      <c r="AE14" s="87">
        <v>45744.560717592598</v>
      </c>
      <c r="AF14" s="86">
        <v>57890.44</v>
      </c>
    </row>
    <row r="15" spans="1:32" ht="15" customHeight="1" x14ac:dyDescent="0.35">
      <c r="X15" s="85">
        <v>1179</v>
      </c>
      <c r="Y15" s="86" t="s">
        <v>477</v>
      </c>
      <c r="Z15" s="86">
        <v>6219.31</v>
      </c>
      <c r="AA15" s="86" t="s">
        <v>513</v>
      </c>
      <c r="AB15" s="86" t="s">
        <v>514</v>
      </c>
      <c r="AC15" s="86" t="s">
        <v>515</v>
      </c>
      <c r="AD15" s="87">
        <v>45744.386111111096</v>
      </c>
      <c r="AE15" s="87">
        <v>45744.560752314799</v>
      </c>
      <c r="AF15" s="86">
        <v>6219.31</v>
      </c>
    </row>
    <row r="16" spans="1:32" ht="15" customHeight="1" x14ac:dyDescent="0.35">
      <c r="X16" s="85">
        <v>1182</v>
      </c>
      <c r="Y16" s="86" t="s">
        <v>477</v>
      </c>
      <c r="Z16" s="86">
        <v>93.83</v>
      </c>
      <c r="AA16" s="86" t="s">
        <v>516</v>
      </c>
      <c r="AB16" s="86" t="s">
        <v>517</v>
      </c>
      <c r="AC16" s="86" t="s">
        <v>518</v>
      </c>
      <c r="AD16" s="87">
        <v>45744.387499999997</v>
      </c>
      <c r="AE16" s="87">
        <v>45744.560798611099</v>
      </c>
      <c r="AF16" s="86">
        <v>93.83</v>
      </c>
    </row>
    <row r="17" spans="24:32" ht="15" customHeight="1" x14ac:dyDescent="0.35">
      <c r="X17" s="85">
        <v>792</v>
      </c>
      <c r="Y17" s="86" t="s">
        <v>477</v>
      </c>
      <c r="Z17" s="86">
        <v>71003.539999999994</v>
      </c>
      <c r="AA17" s="86" t="s">
        <v>519</v>
      </c>
      <c r="AB17" s="86" t="s">
        <v>520</v>
      </c>
      <c r="AC17" s="86" t="s">
        <v>521</v>
      </c>
      <c r="AD17" s="87">
        <v>45757.531944444498</v>
      </c>
      <c r="AE17" s="87">
        <v>45757.587071759299</v>
      </c>
      <c r="AF17" s="86">
        <v>71003.539999999994</v>
      </c>
    </row>
    <row r="18" spans="24:32" ht="15" customHeight="1" x14ac:dyDescent="0.35">
      <c r="X18" s="85">
        <v>1128</v>
      </c>
      <c r="Y18" s="86" t="s">
        <v>477</v>
      </c>
      <c r="Z18" s="86">
        <v>71003.539999999994</v>
      </c>
      <c r="AA18" s="86" t="s">
        <v>522</v>
      </c>
      <c r="AB18" s="86" t="s">
        <v>523</v>
      </c>
      <c r="AC18" s="86" t="s">
        <v>524</v>
      </c>
      <c r="AD18" s="87">
        <v>45757.532638888901</v>
      </c>
      <c r="AE18" s="87">
        <v>45757.587118055599</v>
      </c>
      <c r="AF18" s="86">
        <v>71003.539999999994</v>
      </c>
    </row>
    <row r="19" spans="24:32" ht="15" customHeight="1" x14ac:dyDescent="0.35">
      <c r="X19" s="85">
        <v>794</v>
      </c>
      <c r="Y19" s="86" t="s">
        <v>477</v>
      </c>
      <c r="Z19" s="86">
        <v>212534.98</v>
      </c>
      <c r="AA19" s="86" t="s">
        <v>525</v>
      </c>
      <c r="AB19" s="86" t="s">
        <v>526</v>
      </c>
      <c r="AC19" s="86" t="s">
        <v>527</v>
      </c>
      <c r="AD19" s="87">
        <v>45757.534722222197</v>
      </c>
      <c r="AE19" s="87">
        <v>45757.587349537003</v>
      </c>
      <c r="AF19" s="86">
        <v>212534.98</v>
      </c>
    </row>
    <row r="20" spans="24:32" ht="15" customHeight="1" x14ac:dyDescent="0.35">
      <c r="X20" s="85">
        <v>1129</v>
      </c>
      <c r="Y20" s="86" t="s">
        <v>477</v>
      </c>
      <c r="Z20" s="86">
        <v>212534.98</v>
      </c>
      <c r="AA20" s="86" t="s">
        <v>528</v>
      </c>
      <c r="AB20" s="86" t="s">
        <v>529</v>
      </c>
      <c r="AC20" s="86" t="s">
        <v>530</v>
      </c>
      <c r="AD20" s="87">
        <v>45757.534722222197</v>
      </c>
      <c r="AE20" s="87">
        <v>45757.587384259299</v>
      </c>
      <c r="AF20" s="86">
        <v>212534.98</v>
      </c>
    </row>
    <row r="21" spans="24:32" ht="15" customHeight="1" x14ac:dyDescent="0.35">
      <c r="X21" s="85">
        <v>795</v>
      </c>
      <c r="Y21" s="86" t="s">
        <v>477</v>
      </c>
      <c r="Z21" s="86">
        <v>376193.73</v>
      </c>
      <c r="AA21" s="86" t="s">
        <v>531</v>
      </c>
      <c r="AB21" s="86" t="s">
        <v>532</v>
      </c>
      <c r="AC21" s="86" t="s">
        <v>533</v>
      </c>
      <c r="AD21" s="87">
        <v>45757.536111111098</v>
      </c>
      <c r="AE21" s="87">
        <v>45757.587615740696</v>
      </c>
      <c r="AF21" s="86">
        <v>376193.73</v>
      </c>
    </row>
    <row r="22" spans="24:32" ht="15" customHeight="1" x14ac:dyDescent="0.35">
      <c r="X22" s="85">
        <v>1130</v>
      </c>
      <c r="Y22" s="86" t="s">
        <v>477</v>
      </c>
      <c r="Z22" s="86">
        <v>376193.73</v>
      </c>
      <c r="AA22" s="86" t="s">
        <v>534</v>
      </c>
      <c r="AB22" s="86" t="s">
        <v>535</v>
      </c>
      <c r="AC22" s="86" t="s">
        <v>536</v>
      </c>
      <c r="AD22" s="87">
        <v>45757.536805555603</v>
      </c>
      <c r="AE22" s="87">
        <v>45757.587650463</v>
      </c>
      <c r="AF22" s="86">
        <v>376193.73</v>
      </c>
    </row>
    <row r="23" spans="24:32" ht="15" customHeight="1" x14ac:dyDescent="0.35">
      <c r="X23" s="85">
        <v>691</v>
      </c>
      <c r="Y23" s="86" t="s">
        <v>477</v>
      </c>
      <c r="Z23" s="86">
        <v>1001.63</v>
      </c>
      <c r="AA23" s="86" t="s">
        <v>537</v>
      </c>
      <c r="AB23" s="86" t="s">
        <v>538</v>
      </c>
      <c r="AC23" s="86" t="s">
        <v>539</v>
      </c>
      <c r="AD23" s="87">
        <v>45757.537499999999</v>
      </c>
      <c r="AE23" s="87">
        <v>45757.588043981501</v>
      </c>
      <c r="AF23" s="86">
        <v>1001.63</v>
      </c>
    </row>
    <row r="24" spans="24:32" ht="15" customHeight="1" x14ac:dyDescent="0.35">
      <c r="X24" s="85">
        <v>1131</v>
      </c>
      <c r="Y24" s="86" t="s">
        <v>477</v>
      </c>
      <c r="Z24" s="86">
        <v>1001.63</v>
      </c>
      <c r="AA24" s="86" t="s">
        <v>540</v>
      </c>
      <c r="AB24" s="86" t="s">
        <v>541</v>
      </c>
      <c r="AC24" s="86" t="s">
        <v>542</v>
      </c>
      <c r="AD24" s="87">
        <v>45757.538194444402</v>
      </c>
      <c r="AE24" s="87">
        <v>45757.588078703702</v>
      </c>
      <c r="AF24" s="86">
        <v>1001.63</v>
      </c>
    </row>
    <row r="25" spans="24:32" ht="15" customHeight="1" x14ac:dyDescent="0.35">
      <c r="X25" s="85">
        <v>1117</v>
      </c>
      <c r="Y25" s="86" t="s">
        <v>477</v>
      </c>
      <c r="Z25" s="86">
        <v>1707.26</v>
      </c>
      <c r="AA25" s="86" t="s">
        <v>543</v>
      </c>
      <c r="AB25" s="86" t="s">
        <v>544</v>
      </c>
      <c r="AC25" s="86" t="s">
        <v>545</v>
      </c>
      <c r="AD25" s="87">
        <v>45757.539583333302</v>
      </c>
      <c r="AE25" s="87">
        <v>45757.588356481501</v>
      </c>
      <c r="AF25" s="86">
        <v>1707.26</v>
      </c>
    </row>
    <row r="26" spans="24:32" ht="15" customHeight="1" x14ac:dyDescent="0.35">
      <c r="X26" s="85">
        <v>793</v>
      </c>
      <c r="Y26" s="86" t="s">
        <v>477</v>
      </c>
      <c r="Z26" s="86">
        <v>1707.26</v>
      </c>
      <c r="AA26" s="86" t="s">
        <v>487</v>
      </c>
      <c r="AB26" s="86" t="s">
        <v>546</v>
      </c>
      <c r="AC26" s="86" t="s">
        <v>547</v>
      </c>
      <c r="AD26" s="87">
        <v>45757.5402777778</v>
      </c>
      <c r="AE26" s="87">
        <v>45757.588391203702</v>
      </c>
      <c r="AF26" s="86">
        <v>1707.26</v>
      </c>
    </row>
    <row r="27" spans="24:32" ht="15" customHeight="1" x14ac:dyDescent="0.35">
      <c r="X27" s="85">
        <v>1124</v>
      </c>
      <c r="Y27" s="86" t="s">
        <v>477</v>
      </c>
      <c r="Z27" s="86">
        <v>31.04</v>
      </c>
      <c r="AA27" s="86" t="s">
        <v>548</v>
      </c>
      <c r="AB27" s="86" t="s">
        <v>549</v>
      </c>
      <c r="AC27" s="86" t="s">
        <v>550</v>
      </c>
      <c r="AD27" s="87">
        <v>45757.543055555601</v>
      </c>
      <c r="AE27" s="87">
        <v>45757.588738425897</v>
      </c>
      <c r="AF27" s="86">
        <v>31.04</v>
      </c>
    </row>
    <row r="28" spans="24:32" ht="15" customHeight="1" x14ac:dyDescent="0.35">
      <c r="X28" s="85">
        <v>797</v>
      </c>
      <c r="Y28" s="86" t="s">
        <v>477</v>
      </c>
      <c r="Z28" s="86">
        <v>31.04</v>
      </c>
      <c r="AA28" s="86" t="s">
        <v>551</v>
      </c>
      <c r="AB28" s="86" t="s">
        <v>552</v>
      </c>
      <c r="AC28" s="86" t="s">
        <v>553</v>
      </c>
      <c r="AD28" s="87">
        <v>45757.545833333301</v>
      </c>
      <c r="AE28" s="87">
        <v>45757.588796296302</v>
      </c>
      <c r="AF28" s="86">
        <v>31.04</v>
      </c>
    </row>
    <row r="29" spans="24:32" ht="15" customHeight="1" x14ac:dyDescent="0.35">
      <c r="X29" s="85">
        <v>1125</v>
      </c>
      <c r="Y29" s="86" t="s">
        <v>477</v>
      </c>
      <c r="Z29" s="86">
        <v>609.74</v>
      </c>
      <c r="AA29" s="86" t="s">
        <v>554</v>
      </c>
      <c r="AB29" s="86" t="s">
        <v>555</v>
      </c>
      <c r="AC29" s="86" t="s">
        <v>556</v>
      </c>
      <c r="AD29" s="87">
        <v>45757.546527777798</v>
      </c>
      <c r="AE29" s="87">
        <v>45757.589027777802</v>
      </c>
      <c r="AF29" s="86">
        <v>609.74</v>
      </c>
    </row>
    <row r="30" spans="24:32" ht="15" customHeight="1" x14ac:dyDescent="0.35">
      <c r="X30" s="85">
        <v>796</v>
      </c>
      <c r="Y30" s="86" t="s">
        <v>477</v>
      </c>
      <c r="Z30" s="86">
        <v>609.74</v>
      </c>
      <c r="AA30" s="86" t="s">
        <v>557</v>
      </c>
      <c r="AB30" s="86" t="s">
        <v>558</v>
      </c>
      <c r="AC30" s="86" t="s">
        <v>559</v>
      </c>
      <c r="AD30" s="87">
        <v>45757.547222222202</v>
      </c>
      <c r="AE30" s="87">
        <v>45757.589062500003</v>
      </c>
      <c r="AF30" s="86">
        <v>609.74</v>
      </c>
    </row>
    <row r="31" spans="24:32" ht="15" customHeight="1" x14ac:dyDescent="0.35">
      <c r="X31" s="85">
        <v>798</v>
      </c>
      <c r="Y31" s="86" t="s">
        <v>477</v>
      </c>
      <c r="Z31" s="86">
        <v>43.82</v>
      </c>
      <c r="AA31" s="86" t="s">
        <v>551</v>
      </c>
      <c r="AB31" s="86" t="s">
        <v>560</v>
      </c>
      <c r="AC31" s="86" t="s">
        <v>561</v>
      </c>
      <c r="AD31" s="87">
        <v>45757.547916666699</v>
      </c>
      <c r="AE31" s="87">
        <v>45757.589293981502</v>
      </c>
      <c r="AF31" s="86">
        <v>43.82</v>
      </c>
    </row>
    <row r="32" spans="24:32" ht="15" customHeight="1" x14ac:dyDescent="0.35">
      <c r="X32" s="85">
        <v>1127</v>
      </c>
      <c r="Y32" s="86" t="s">
        <v>477</v>
      </c>
      <c r="Z32" s="86">
        <v>43.82</v>
      </c>
      <c r="AA32" s="86" t="s">
        <v>562</v>
      </c>
      <c r="AB32" s="86" t="s">
        <v>563</v>
      </c>
      <c r="AC32" s="86" t="s">
        <v>564</v>
      </c>
      <c r="AD32" s="87">
        <v>45757.547916666699</v>
      </c>
      <c r="AE32" s="87">
        <v>45757.589259259301</v>
      </c>
      <c r="AF32" s="86">
        <v>43.82</v>
      </c>
    </row>
    <row r="33" spans="24:32" ht="15" customHeight="1" x14ac:dyDescent="0.35">
      <c r="X33" s="85">
        <v>1126</v>
      </c>
      <c r="Y33" s="86" t="s">
        <v>477</v>
      </c>
      <c r="Z33" s="86">
        <v>6219.31</v>
      </c>
      <c r="AA33" s="86" t="s">
        <v>565</v>
      </c>
      <c r="AB33" s="86" t="s">
        <v>566</v>
      </c>
      <c r="AC33" s="86" t="s">
        <v>567</v>
      </c>
      <c r="AD33" s="87">
        <v>45757.548611111102</v>
      </c>
      <c r="AE33" s="87">
        <v>45757.589490740698</v>
      </c>
      <c r="AF33" s="86">
        <v>6219.31</v>
      </c>
    </row>
    <row r="34" spans="24:32" ht="15" customHeight="1" x14ac:dyDescent="0.35">
      <c r="X34" s="85">
        <v>799</v>
      </c>
      <c r="Y34" s="86" t="s">
        <v>477</v>
      </c>
      <c r="Z34" s="86">
        <v>6219.31</v>
      </c>
      <c r="AA34" s="86" t="s">
        <v>551</v>
      </c>
      <c r="AB34" s="86" t="s">
        <v>568</v>
      </c>
      <c r="AC34" s="86" t="s">
        <v>569</v>
      </c>
      <c r="AD34" s="87">
        <v>45757.5493055556</v>
      </c>
      <c r="AE34" s="87">
        <v>45757.589537036998</v>
      </c>
      <c r="AF34" s="86">
        <v>6219.31</v>
      </c>
    </row>
    <row r="35" spans="24:32" ht="15" customHeight="1" x14ac:dyDescent="0.35">
      <c r="X35" s="85">
        <v>800</v>
      </c>
      <c r="Y35" s="86" t="s">
        <v>477</v>
      </c>
      <c r="Z35" s="86">
        <v>93.83</v>
      </c>
      <c r="AA35" s="86" t="s">
        <v>551</v>
      </c>
      <c r="AB35" s="86" t="s">
        <v>570</v>
      </c>
      <c r="AC35" s="86" t="s">
        <v>571</v>
      </c>
      <c r="AD35" s="87">
        <v>45757.55</v>
      </c>
      <c r="AE35" s="87">
        <v>45757.589699074102</v>
      </c>
      <c r="AF35" s="86">
        <v>93.83</v>
      </c>
    </row>
    <row r="36" spans="24:32" ht="15" customHeight="1" x14ac:dyDescent="0.35">
      <c r="X36" s="85">
        <v>1115</v>
      </c>
      <c r="Y36" s="86" t="s">
        <v>477</v>
      </c>
      <c r="Z36" s="86">
        <v>93.83</v>
      </c>
      <c r="AA36" s="86" t="s">
        <v>572</v>
      </c>
      <c r="AB36" s="86" t="s">
        <v>573</v>
      </c>
      <c r="AC36" s="86" t="s">
        <v>574</v>
      </c>
      <c r="AD36" s="87">
        <v>45757.55</v>
      </c>
      <c r="AE36" s="87">
        <v>45757.589664351901</v>
      </c>
      <c r="AF36" s="86">
        <v>93.83</v>
      </c>
    </row>
    <row r="37" spans="24:32" ht="15" customHeight="1" x14ac:dyDescent="0.35">
      <c r="X37" s="85">
        <v>1189</v>
      </c>
      <c r="Y37" s="86" t="s">
        <v>477</v>
      </c>
      <c r="Z37" s="86">
        <v>1001.63</v>
      </c>
      <c r="AA37" s="86" t="s">
        <v>575</v>
      </c>
      <c r="AB37" s="86" t="s">
        <v>576</v>
      </c>
      <c r="AC37" s="86" t="s">
        <v>577</v>
      </c>
      <c r="AD37" s="87">
        <v>45771.517361111102</v>
      </c>
      <c r="AE37" s="87">
        <v>45771.598182870403</v>
      </c>
      <c r="AF37" s="86">
        <v>1001.63</v>
      </c>
    </row>
    <row r="38" spans="24:32" ht="15" customHeight="1" x14ac:dyDescent="0.35">
      <c r="X38" s="85">
        <v>2275</v>
      </c>
      <c r="Y38" s="86" t="s">
        <v>477</v>
      </c>
      <c r="Z38" s="86">
        <v>434497.34</v>
      </c>
      <c r="AA38" s="86" t="s">
        <v>578</v>
      </c>
      <c r="AB38" s="86" t="s">
        <v>579</v>
      </c>
      <c r="AC38" s="86" t="s">
        <v>580</v>
      </c>
      <c r="AD38" s="87">
        <v>45776.495833333298</v>
      </c>
      <c r="AE38" s="87">
        <v>45776.552881944401</v>
      </c>
      <c r="AF38" s="86">
        <v>434497.34</v>
      </c>
    </row>
    <row r="39" spans="24:32" ht="15" customHeight="1" x14ac:dyDescent="0.35">
      <c r="X39" s="85">
        <v>4856</v>
      </c>
      <c r="Y39" s="86" t="s">
        <v>477</v>
      </c>
      <c r="Z39" s="86">
        <v>377306.11</v>
      </c>
      <c r="AA39" s="86" t="s">
        <v>581</v>
      </c>
      <c r="AB39" s="86" t="s">
        <v>582</v>
      </c>
      <c r="AC39" s="86" t="s">
        <v>583</v>
      </c>
      <c r="AD39" s="87">
        <v>45895.6965277778</v>
      </c>
      <c r="AE39" s="87">
        <v>45896.413136574098</v>
      </c>
      <c r="AF39" s="86">
        <v>6226.72</v>
      </c>
    </row>
    <row r="40" spans="24:32" ht="15" customHeight="1" x14ac:dyDescent="0.35">
      <c r="X40" s="85">
        <v>4856</v>
      </c>
      <c r="Y40" s="86" t="s">
        <v>477</v>
      </c>
      <c r="Z40" s="86">
        <v>377306.11</v>
      </c>
      <c r="AA40" s="86" t="s">
        <v>581</v>
      </c>
      <c r="AB40" s="86" t="s">
        <v>582</v>
      </c>
      <c r="AC40" s="86" t="s">
        <v>583</v>
      </c>
      <c r="AD40" s="87">
        <v>45895.6965277778</v>
      </c>
      <c r="AE40" s="87">
        <v>45896.413136574098</v>
      </c>
      <c r="AF40" s="86">
        <v>58094.6</v>
      </c>
    </row>
    <row r="41" spans="24:32" ht="15" customHeight="1" x14ac:dyDescent="0.35">
      <c r="X41" s="85">
        <v>4856</v>
      </c>
      <c r="Y41" s="86" t="s">
        <v>477</v>
      </c>
      <c r="Z41" s="86">
        <v>377306.11</v>
      </c>
      <c r="AA41" s="86" t="s">
        <v>581</v>
      </c>
      <c r="AB41" s="86" t="s">
        <v>582</v>
      </c>
      <c r="AC41" s="86" t="s">
        <v>583</v>
      </c>
      <c r="AD41" s="87">
        <v>45895.6965277778</v>
      </c>
      <c r="AE41" s="87">
        <v>45896.413136574098</v>
      </c>
      <c r="AF41" s="86">
        <v>312984.78999999998</v>
      </c>
    </row>
    <row r="42" spans="24:32" ht="15" customHeight="1" x14ac:dyDescent="0.35">
      <c r="X42" s="85">
        <v>4857</v>
      </c>
      <c r="Y42" s="86" t="s">
        <v>477</v>
      </c>
      <c r="Z42" s="86">
        <v>98.13</v>
      </c>
      <c r="AA42" s="86" t="s">
        <v>584</v>
      </c>
      <c r="AB42" s="86" t="s">
        <v>585</v>
      </c>
      <c r="AC42" s="86" t="s">
        <v>586</v>
      </c>
      <c r="AD42" s="87">
        <v>45895.697916666701</v>
      </c>
      <c r="AE42" s="87">
        <v>45896.416168981501</v>
      </c>
      <c r="AF42" s="86">
        <v>98.13</v>
      </c>
    </row>
    <row r="43" spans="24:32" ht="15" customHeight="1" x14ac:dyDescent="0.35">
      <c r="X43" s="85">
        <v>4858</v>
      </c>
      <c r="Y43" s="86" t="s">
        <v>477</v>
      </c>
      <c r="Z43" s="86">
        <v>3048.68</v>
      </c>
      <c r="AA43" s="86" t="s">
        <v>587</v>
      </c>
      <c r="AB43" s="86" t="s">
        <v>588</v>
      </c>
      <c r="AC43" s="86" t="s">
        <v>589</v>
      </c>
      <c r="AD43" s="87">
        <v>45895.698611111096</v>
      </c>
      <c r="AE43" s="87">
        <v>45896.414583333302</v>
      </c>
      <c r="AF43" s="86">
        <v>3048.68</v>
      </c>
    </row>
    <row r="44" spans="24:32" ht="15" customHeight="1" x14ac:dyDescent="0.35">
      <c r="X44" s="85">
        <v>4862</v>
      </c>
      <c r="Y44" s="86" t="s">
        <v>477</v>
      </c>
      <c r="Z44" s="86">
        <v>379857.91</v>
      </c>
      <c r="AA44" s="86" t="s">
        <v>590</v>
      </c>
      <c r="AB44" s="86" t="s">
        <v>591</v>
      </c>
      <c r="AC44" s="86" t="s">
        <v>592</v>
      </c>
      <c r="AD44" s="87">
        <v>45896.406944444498</v>
      </c>
      <c r="AE44" s="87">
        <v>45896.4198032407</v>
      </c>
      <c r="AF44" s="86">
        <v>58094.6</v>
      </c>
    </row>
    <row r="45" spans="24:32" ht="15" customHeight="1" x14ac:dyDescent="0.35">
      <c r="X45" s="85">
        <v>4862</v>
      </c>
      <c r="Y45" s="86" t="s">
        <v>477</v>
      </c>
      <c r="Z45" s="86">
        <v>379857.91</v>
      </c>
      <c r="AA45" s="86" t="s">
        <v>590</v>
      </c>
      <c r="AB45" s="86" t="s">
        <v>591</v>
      </c>
      <c r="AC45" s="86" t="s">
        <v>592</v>
      </c>
      <c r="AD45" s="87">
        <v>45896.406944444498</v>
      </c>
      <c r="AE45" s="87">
        <v>45896.4198032407</v>
      </c>
      <c r="AF45" s="86">
        <v>315536.59000000003</v>
      </c>
    </row>
    <row r="46" spans="24:32" ht="15" customHeight="1" x14ac:dyDescent="0.35">
      <c r="X46" s="85">
        <v>4862</v>
      </c>
      <c r="Y46" s="86" t="s">
        <v>477</v>
      </c>
      <c r="Z46" s="86">
        <v>379857.91</v>
      </c>
      <c r="AA46" s="86" t="s">
        <v>590</v>
      </c>
      <c r="AB46" s="86" t="s">
        <v>591</v>
      </c>
      <c r="AC46" s="86" t="s">
        <v>592</v>
      </c>
      <c r="AD46" s="87">
        <v>45896.406944444498</v>
      </c>
      <c r="AE46" s="87">
        <v>45896.4198032407</v>
      </c>
      <c r="AF46" s="86">
        <v>6226.72</v>
      </c>
    </row>
    <row r="47" spans="24:32" ht="15" customHeight="1" x14ac:dyDescent="0.35">
      <c r="X47" s="85">
        <v>4863</v>
      </c>
      <c r="Y47" s="86" t="s">
        <v>477</v>
      </c>
      <c r="Z47" s="86">
        <v>4024.26</v>
      </c>
      <c r="AA47" s="86" t="s">
        <v>593</v>
      </c>
      <c r="AB47" s="86" t="s">
        <v>594</v>
      </c>
      <c r="AC47" s="86" t="s">
        <v>595</v>
      </c>
      <c r="AD47" s="87">
        <v>45896.406944444498</v>
      </c>
      <c r="AE47" s="87">
        <v>45896.419768518499</v>
      </c>
      <c r="AF47" s="86">
        <v>4024.26</v>
      </c>
    </row>
    <row r="48" spans="24:32" ht="15" customHeight="1" x14ac:dyDescent="0.35">
      <c r="X48" s="85">
        <v>4864</v>
      </c>
      <c r="Y48" s="86" t="s">
        <v>477</v>
      </c>
      <c r="Z48" s="86">
        <v>16.559999999999999</v>
      </c>
      <c r="AA48" s="86" t="s">
        <v>596</v>
      </c>
      <c r="AB48" s="86" t="s">
        <v>597</v>
      </c>
      <c r="AC48" s="86" t="s">
        <v>598</v>
      </c>
      <c r="AD48" s="87">
        <v>45896.406944444498</v>
      </c>
      <c r="AE48" s="87">
        <v>45896.419710648101</v>
      </c>
      <c r="AF48" s="86">
        <v>16.559999999999999</v>
      </c>
    </row>
    <row r="49" spans="24:32" ht="15" customHeight="1" x14ac:dyDescent="0.35">
      <c r="X49" s="85">
        <v>4859</v>
      </c>
      <c r="Y49" s="86" t="s">
        <v>477</v>
      </c>
      <c r="Z49" s="86">
        <v>359256.43</v>
      </c>
      <c r="AA49" s="86" t="s">
        <v>599</v>
      </c>
      <c r="AB49" s="86" t="s">
        <v>600</v>
      </c>
      <c r="AC49" s="86" t="s">
        <v>601</v>
      </c>
      <c r="AD49" s="87">
        <v>45896.407638888901</v>
      </c>
      <c r="AE49" s="87">
        <v>45896.421296296299</v>
      </c>
      <c r="AF49" s="86">
        <v>58094.6</v>
      </c>
    </row>
    <row r="50" spans="24:32" ht="15" customHeight="1" x14ac:dyDescent="0.35">
      <c r="X50" s="85">
        <v>4859</v>
      </c>
      <c r="Y50" s="86" t="s">
        <v>477</v>
      </c>
      <c r="Z50" s="86">
        <v>359256.43</v>
      </c>
      <c r="AA50" s="86" t="s">
        <v>599</v>
      </c>
      <c r="AB50" s="86" t="s">
        <v>600</v>
      </c>
      <c r="AC50" s="86" t="s">
        <v>601</v>
      </c>
      <c r="AD50" s="87">
        <v>45896.407638888901</v>
      </c>
      <c r="AE50" s="87">
        <v>45896.421296296299</v>
      </c>
      <c r="AF50" s="86">
        <v>294935.11</v>
      </c>
    </row>
    <row r="51" spans="24:32" ht="15" customHeight="1" x14ac:dyDescent="0.35">
      <c r="X51" s="85">
        <v>4859</v>
      </c>
      <c r="Y51" s="86" t="s">
        <v>477</v>
      </c>
      <c r="Z51" s="86">
        <v>359256.43</v>
      </c>
      <c r="AA51" s="86" t="s">
        <v>599</v>
      </c>
      <c r="AB51" s="86" t="s">
        <v>600</v>
      </c>
      <c r="AC51" s="86" t="s">
        <v>601</v>
      </c>
      <c r="AD51" s="87">
        <v>45896.407638888901</v>
      </c>
      <c r="AE51" s="87">
        <v>45896.421296296299</v>
      </c>
      <c r="AF51" s="86">
        <v>6226.72</v>
      </c>
    </row>
    <row r="52" spans="24:32" ht="15" customHeight="1" x14ac:dyDescent="0.35">
      <c r="X52" s="85">
        <v>4860</v>
      </c>
      <c r="Y52" s="86" t="s">
        <v>477</v>
      </c>
      <c r="Z52" s="86">
        <v>4390.1000000000004</v>
      </c>
      <c r="AA52" s="86" t="s">
        <v>602</v>
      </c>
      <c r="AB52" s="86" t="s">
        <v>603</v>
      </c>
      <c r="AC52" s="86" t="s">
        <v>604</v>
      </c>
      <c r="AD52" s="87">
        <v>45896.407638888901</v>
      </c>
      <c r="AE52" s="87">
        <v>45896.419826388897</v>
      </c>
      <c r="AF52" s="86">
        <v>4390.1000000000004</v>
      </c>
    </row>
    <row r="53" spans="24:32" ht="15" customHeight="1" x14ac:dyDescent="0.35">
      <c r="X53" s="85">
        <v>4861</v>
      </c>
      <c r="Y53" s="86" t="s">
        <v>477</v>
      </c>
      <c r="Z53" s="86">
        <v>97.23</v>
      </c>
      <c r="AA53" s="86" t="s">
        <v>605</v>
      </c>
      <c r="AB53" s="86" t="s">
        <v>606</v>
      </c>
      <c r="AC53" s="86" t="s">
        <v>607</v>
      </c>
      <c r="AD53" s="87">
        <v>45896.407638888901</v>
      </c>
      <c r="AE53" s="87">
        <v>45896.421342592599</v>
      </c>
      <c r="AF53" s="86">
        <v>97.23</v>
      </c>
    </row>
    <row r="54" spans="24:32" ht="15" customHeight="1" x14ac:dyDescent="0.35">
      <c r="X54" s="85">
        <v>6017</v>
      </c>
      <c r="Y54" s="86" t="s">
        <v>477</v>
      </c>
      <c r="Z54" s="86">
        <v>42773.55</v>
      </c>
      <c r="AA54" s="86" t="s">
        <v>608</v>
      </c>
      <c r="AB54" s="86" t="s">
        <v>609</v>
      </c>
      <c r="AC54" s="86" t="s">
        <v>610</v>
      </c>
      <c r="AD54" s="87">
        <v>45933.579166666699</v>
      </c>
      <c r="AE54" s="87">
        <v>45936.505474537</v>
      </c>
      <c r="AF54" s="86">
        <v>42773.55</v>
      </c>
    </row>
    <row r="55" spans="24:32" ht="15" customHeight="1" x14ac:dyDescent="0.35">
      <c r="X55" s="85">
        <v>6061</v>
      </c>
      <c r="Y55" s="86" t="s">
        <v>477</v>
      </c>
      <c r="Z55" s="86">
        <v>68691.94</v>
      </c>
      <c r="AA55" s="86" t="s">
        <v>611</v>
      </c>
      <c r="AB55" s="86" t="s">
        <v>612</v>
      </c>
      <c r="AC55" s="86" t="s">
        <v>613</v>
      </c>
      <c r="AD55" s="87">
        <v>45933.583333333299</v>
      </c>
      <c r="AE55" s="87">
        <v>45936.505543981497</v>
      </c>
      <c r="AF55" s="86">
        <v>68691.94</v>
      </c>
    </row>
    <row r="56" spans="24:32" ht="15" customHeight="1" x14ac:dyDescent="0.35">
      <c r="X56" s="85">
        <v>5895</v>
      </c>
      <c r="Y56" s="86" t="s">
        <v>477</v>
      </c>
      <c r="Z56" s="86">
        <v>3668.55</v>
      </c>
      <c r="AA56" s="86" t="s">
        <v>614</v>
      </c>
      <c r="AB56" s="86" t="s">
        <v>615</v>
      </c>
      <c r="AC56" s="86" t="s">
        <v>616</v>
      </c>
      <c r="AD56" s="87">
        <v>45936.425694444501</v>
      </c>
      <c r="AE56" s="87">
        <v>45936.505590277797</v>
      </c>
      <c r="AF56" s="86">
        <v>3668.55</v>
      </c>
    </row>
    <row r="57" spans="24:32" ht="15" customHeight="1" x14ac:dyDescent="0.35">
      <c r="X57" s="90">
        <v>894</v>
      </c>
      <c r="Y57" s="91" t="s">
        <v>617</v>
      </c>
      <c r="Z57" s="91">
        <v>53577.96</v>
      </c>
      <c r="AA57" s="91" t="s">
        <v>618</v>
      </c>
      <c r="AB57" s="91" t="s">
        <v>619</v>
      </c>
      <c r="AC57" s="91" t="s">
        <v>620</v>
      </c>
      <c r="AD57" s="92">
        <v>45727.701388888898</v>
      </c>
      <c r="AE57" s="92">
        <v>45727.7479282407</v>
      </c>
      <c r="AF57" s="91">
        <v>53577.96</v>
      </c>
    </row>
    <row r="58" spans="24:32" ht="15" customHeight="1" x14ac:dyDescent="0.35">
      <c r="X58" s="90">
        <v>897</v>
      </c>
      <c r="Y58" s="91" t="s">
        <v>617</v>
      </c>
      <c r="Z58" s="91">
        <v>750.61</v>
      </c>
      <c r="AA58" s="91" t="s">
        <v>621</v>
      </c>
      <c r="AB58" s="91" t="s">
        <v>622</v>
      </c>
      <c r="AC58" s="91" t="s">
        <v>623</v>
      </c>
      <c r="AD58" s="92">
        <v>45727.702777777798</v>
      </c>
      <c r="AE58" s="92">
        <v>45727.747974537</v>
      </c>
      <c r="AF58" s="91">
        <v>750.61</v>
      </c>
    </row>
    <row r="59" spans="24:32" ht="15" customHeight="1" x14ac:dyDescent="0.35">
      <c r="X59" s="90">
        <v>893</v>
      </c>
      <c r="Y59" s="91" t="s">
        <v>617</v>
      </c>
      <c r="Z59" s="91">
        <v>53577.96</v>
      </c>
      <c r="AA59" s="91" t="s">
        <v>624</v>
      </c>
      <c r="AB59" s="91" t="s">
        <v>625</v>
      </c>
      <c r="AC59" s="91" t="s">
        <v>626</v>
      </c>
      <c r="AD59" s="92">
        <v>45727.704861111102</v>
      </c>
      <c r="AE59" s="92">
        <v>45727.748009259303</v>
      </c>
      <c r="AF59" s="91">
        <v>53577.96</v>
      </c>
    </row>
    <row r="60" spans="24:32" ht="15" customHeight="1" x14ac:dyDescent="0.35">
      <c r="X60" s="90">
        <v>896</v>
      </c>
      <c r="Y60" s="91" t="s">
        <v>617</v>
      </c>
      <c r="Z60" s="91">
        <v>131.44999999999999</v>
      </c>
      <c r="AA60" s="91" t="s">
        <v>627</v>
      </c>
      <c r="AB60" s="91" t="s">
        <v>628</v>
      </c>
      <c r="AC60" s="91" t="s">
        <v>629</v>
      </c>
      <c r="AD60" s="92">
        <v>45727.706250000003</v>
      </c>
      <c r="AE60" s="92">
        <v>45727.748043981497</v>
      </c>
      <c r="AF60" s="91">
        <v>131.44999999999999</v>
      </c>
    </row>
    <row r="61" spans="24:32" ht="15" customHeight="1" x14ac:dyDescent="0.35">
      <c r="X61" s="90">
        <v>892</v>
      </c>
      <c r="Y61" s="91" t="s">
        <v>617</v>
      </c>
      <c r="Z61" s="91">
        <v>53577.96</v>
      </c>
      <c r="AA61" s="91" t="s">
        <v>630</v>
      </c>
      <c r="AB61" s="91" t="s">
        <v>631</v>
      </c>
      <c r="AC61" s="91" t="s">
        <v>632</v>
      </c>
      <c r="AD61" s="92">
        <v>45727.708333333299</v>
      </c>
      <c r="AE61" s="92">
        <v>45727.748090277797</v>
      </c>
      <c r="AF61" s="91">
        <v>53577.96</v>
      </c>
    </row>
    <row r="62" spans="24:32" ht="15" customHeight="1" x14ac:dyDescent="0.35">
      <c r="X62" s="90">
        <v>895</v>
      </c>
      <c r="Y62" s="91" t="s">
        <v>617</v>
      </c>
      <c r="Z62" s="91">
        <v>63.73</v>
      </c>
      <c r="AA62" s="91" t="s">
        <v>633</v>
      </c>
      <c r="AB62" s="91" t="s">
        <v>634</v>
      </c>
      <c r="AC62" s="91" t="s">
        <v>635</v>
      </c>
      <c r="AD62" s="92">
        <v>45727.709027777797</v>
      </c>
      <c r="AE62" s="92">
        <v>45727.748136574097</v>
      </c>
      <c r="AF62" s="91">
        <v>63.73</v>
      </c>
    </row>
    <row r="63" spans="24:32" ht="15" customHeight="1" x14ac:dyDescent="0.35">
      <c r="X63" s="90">
        <v>688</v>
      </c>
      <c r="Y63" s="91" t="s">
        <v>617</v>
      </c>
      <c r="Z63" s="91">
        <v>5270.64</v>
      </c>
      <c r="AA63" s="91" t="s">
        <v>636</v>
      </c>
      <c r="AB63" s="91" t="s">
        <v>637</v>
      </c>
      <c r="AC63" s="91" t="s">
        <v>638</v>
      </c>
      <c r="AD63" s="92">
        <v>45771.520833333299</v>
      </c>
      <c r="AE63" s="92">
        <v>45771.599143518499</v>
      </c>
      <c r="AF63" s="91">
        <v>5270.64</v>
      </c>
    </row>
    <row r="64" spans="24:32" ht="15" customHeight="1" x14ac:dyDescent="0.35">
      <c r="X64" s="90">
        <v>979</v>
      </c>
      <c r="Y64" s="91" t="s">
        <v>617</v>
      </c>
      <c r="Z64" s="91">
        <v>22611.53</v>
      </c>
      <c r="AA64" s="91" t="s">
        <v>639</v>
      </c>
      <c r="AB64" s="91" t="s">
        <v>640</v>
      </c>
      <c r="AC64" s="91" t="s">
        <v>641</v>
      </c>
      <c r="AD64" s="92">
        <v>45776.420833333301</v>
      </c>
      <c r="AE64" s="92">
        <v>45776.477164351898</v>
      </c>
      <c r="AF64" s="91">
        <v>22611.53</v>
      </c>
    </row>
    <row r="65" spans="24:32" ht="15" customHeight="1" x14ac:dyDescent="0.35">
      <c r="X65" s="90">
        <v>8384</v>
      </c>
      <c r="Y65" s="91" t="s">
        <v>617</v>
      </c>
      <c r="Z65" s="91">
        <v>53577.96</v>
      </c>
      <c r="AA65" s="91" t="s">
        <v>642</v>
      </c>
      <c r="AB65" s="91" t="s">
        <v>643</v>
      </c>
      <c r="AC65" s="91" t="s">
        <v>644</v>
      </c>
      <c r="AD65" s="92">
        <v>45790.535416666702</v>
      </c>
      <c r="AE65" s="92">
        <v>45790.544560185197</v>
      </c>
      <c r="AF65" s="91">
        <v>53577.96</v>
      </c>
    </row>
    <row r="66" spans="24:32" ht="15" customHeight="1" x14ac:dyDescent="0.35">
      <c r="X66" s="90">
        <v>8385</v>
      </c>
      <c r="Y66" s="91" t="s">
        <v>617</v>
      </c>
      <c r="Z66" s="91">
        <v>53577.96</v>
      </c>
      <c r="AA66" s="91" t="s">
        <v>645</v>
      </c>
      <c r="AB66" s="91" t="s">
        <v>646</v>
      </c>
      <c r="AC66" s="91" t="s">
        <v>647</v>
      </c>
      <c r="AD66" s="92">
        <v>45790.535416666702</v>
      </c>
      <c r="AE66" s="92">
        <v>45790.544594907398</v>
      </c>
      <c r="AF66" s="91">
        <v>53577.96</v>
      </c>
    </row>
    <row r="67" spans="24:32" ht="15" customHeight="1" x14ac:dyDescent="0.35">
      <c r="X67" s="90">
        <v>8386</v>
      </c>
      <c r="Y67" s="91" t="s">
        <v>617</v>
      </c>
      <c r="Z67" s="91">
        <v>53577.96</v>
      </c>
      <c r="AA67" s="91" t="s">
        <v>648</v>
      </c>
      <c r="AB67" s="91" t="s">
        <v>649</v>
      </c>
      <c r="AC67" s="91" t="s">
        <v>650</v>
      </c>
      <c r="AD67" s="92">
        <v>45790.535416666702</v>
      </c>
      <c r="AE67" s="92">
        <v>45790.544664351903</v>
      </c>
      <c r="AF67" s="91">
        <v>53577.96</v>
      </c>
    </row>
    <row r="68" spans="24:32" ht="15" customHeight="1" x14ac:dyDescent="0.35">
      <c r="X68" s="90">
        <v>8387</v>
      </c>
      <c r="Y68" s="91" t="s">
        <v>617</v>
      </c>
      <c r="Z68" s="91">
        <v>19.12</v>
      </c>
      <c r="AA68" s="91" t="s">
        <v>651</v>
      </c>
      <c r="AB68" s="91" t="s">
        <v>652</v>
      </c>
      <c r="AC68" s="91" t="s">
        <v>653</v>
      </c>
      <c r="AD68" s="92">
        <v>45790.535416666702</v>
      </c>
      <c r="AE68" s="92">
        <v>45790.5446296296</v>
      </c>
      <c r="AF68" s="91">
        <v>19.12</v>
      </c>
    </row>
    <row r="69" spans="24:32" ht="15" customHeight="1" x14ac:dyDescent="0.35">
      <c r="X69" s="90">
        <v>4909</v>
      </c>
      <c r="Y69" s="91" t="s">
        <v>617</v>
      </c>
      <c r="Z69" s="91">
        <v>53115.76</v>
      </c>
      <c r="AA69" s="91" t="s">
        <v>654</v>
      </c>
      <c r="AB69" s="91" t="s">
        <v>655</v>
      </c>
      <c r="AC69" s="91" t="s">
        <v>656</v>
      </c>
      <c r="AD69" s="92">
        <v>45895.708333333299</v>
      </c>
      <c r="AE69" s="92">
        <v>45896.417465277802</v>
      </c>
      <c r="AF69" s="91">
        <v>53115.76</v>
      </c>
    </row>
    <row r="70" spans="24:32" ht="15" customHeight="1" x14ac:dyDescent="0.35">
      <c r="X70" s="90">
        <v>4914</v>
      </c>
      <c r="Y70" s="91" t="s">
        <v>617</v>
      </c>
      <c r="Z70" s="91">
        <v>60.39</v>
      </c>
      <c r="AA70" s="91" t="s">
        <v>657</v>
      </c>
      <c r="AB70" s="91" t="s">
        <v>658</v>
      </c>
      <c r="AC70" s="91" t="s">
        <v>659</v>
      </c>
      <c r="AD70" s="92">
        <v>45895.709027777797</v>
      </c>
      <c r="AE70" s="92">
        <v>45896.424490740697</v>
      </c>
      <c r="AF70" s="91">
        <v>60.39</v>
      </c>
    </row>
    <row r="71" spans="24:32" ht="15" customHeight="1" x14ac:dyDescent="0.35">
      <c r="X71" s="90">
        <v>4912</v>
      </c>
      <c r="Y71" s="91" t="s">
        <v>617</v>
      </c>
      <c r="Z71" s="91">
        <v>53115.76</v>
      </c>
      <c r="AA71" s="91" t="s">
        <v>660</v>
      </c>
      <c r="AB71" s="91" t="s">
        <v>661</v>
      </c>
      <c r="AC71" s="91" t="s">
        <v>662</v>
      </c>
      <c r="AD71" s="92">
        <v>45895.710416666698</v>
      </c>
      <c r="AE71" s="92">
        <v>45896.425127314797</v>
      </c>
      <c r="AF71" s="91">
        <v>53115.76</v>
      </c>
    </row>
    <row r="72" spans="24:32" ht="15" customHeight="1" x14ac:dyDescent="0.35">
      <c r="X72" s="90">
        <v>4915</v>
      </c>
      <c r="Y72" s="91" t="s">
        <v>617</v>
      </c>
      <c r="Z72" s="91">
        <v>67.540000000000006</v>
      </c>
      <c r="AA72" s="91" t="s">
        <v>663</v>
      </c>
      <c r="AB72" s="91" t="s">
        <v>664</v>
      </c>
      <c r="AC72" s="91" t="s">
        <v>665</v>
      </c>
      <c r="AD72" s="92">
        <v>45895.711111111101</v>
      </c>
      <c r="AE72" s="92">
        <v>45896.425937499997</v>
      </c>
      <c r="AF72" s="91">
        <v>67.540000000000006</v>
      </c>
    </row>
    <row r="73" spans="24:32" ht="15" customHeight="1" x14ac:dyDescent="0.35">
      <c r="X73" s="90">
        <v>4928</v>
      </c>
      <c r="Y73" s="91" t="s">
        <v>617</v>
      </c>
      <c r="Z73" s="91">
        <v>53115.76</v>
      </c>
      <c r="AA73" s="91" t="s">
        <v>666</v>
      </c>
      <c r="AB73" s="91" t="s">
        <v>667</v>
      </c>
      <c r="AC73" s="91" t="s">
        <v>668</v>
      </c>
      <c r="AD73" s="92">
        <v>45895.711805555598</v>
      </c>
      <c r="AE73" s="92">
        <v>45896.428055555603</v>
      </c>
      <c r="AF73" s="91">
        <v>53115.76</v>
      </c>
    </row>
    <row r="74" spans="24:32" ht="15" customHeight="1" x14ac:dyDescent="0.35">
      <c r="X74" s="90">
        <v>4929</v>
      </c>
      <c r="Y74" s="91" t="s">
        <v>617</v>
      </c>
      <c r="Z74" s="91">
        <v>3.97</v>
      </c>
      <c r="AA74" s="91" t="s">
        <v>669</v>
      </c>
      <c r="AB74" s="91" t="s">
        <v>670</v>
      </c>
      <c r="AC74" s="91" t="s">
        <v>671</v>
      </c>
      <c r="AD74" s="92">
        <v>45895.712500000001</v>
      </c>
      <c r="AE74" s="92">
        <v>45896.428946759297</v>
      </c>
      <c r="AF74" s="91">
        <v>3.97</v>
      </c>
    </row>
    <row r="75" spans="24:32" ht="15" customHeight="1" x14ac:dyDescent="0.35">
      <c r="X75" s="90">
        <v>5697</v>
      </c>
      <c r="Y75" s="91" t="s">
        <v>617</v>
      </c>
      <c r="Z75" s="91">
        <v>164192.48000000001</v>
      </c>
      <c r="AA75" s="91" t="s">
        <v>672</v>
      </c>
      <c r="AB75" s="91" t="s">
        <v>673</v>
      </c>
      <c r="AC75" s="91" t="s">
        <v>674</v>
      </c>
      <c r="AD75" s="92">
        <v>45905.5</v>
      </c>
      <c r="AE75" s="92">
        <v>45905.5882291667</v>
      </c>
      <c r="AF75" s="91">
        <v>164192.48000000001</v>
      </c>
    </row>
  </sheetData>
  <mergeCells count="10">
    <mergeCell ref="K2:K8"/>
    <mergeCell ref="L2:L8"/>
    <mergeCell ref="M2:M8"/>
    <mergeCell ref="N2:O8"/>
    <mergeCell ref="P2:P8"/>
    <mergeCell ref="F2:F7"/>
    <mergeCell ref="G2:G7"/>
    <mergeCell ref="H2:H8"/>
    <mergeCell ref="I2:I8"/>
    <mergeCell ref="J2:J8"/>
  </mergeCells>
  <hyperlinks>
    <hyperlink ref="E2" r:id="rId1" xr:uid="{00000000-0004-0000-0400-000000000000}"/>
    <hyperlink ref="F2" r:id="rId2" xr:uid="{00000000-0004-0000-0400-000001000000}"/>
    <hyperlink ref="E3" r:id="rId3" xr:uid="{00000000-0004-0000-0400-000002000000}"/>
    <hyperlink ref="E4" r:id="rId4" xr:uid="{00000000-0004-0000-0400-000003000000}"/>
    <hyperlink ref="E5" r:id="rId5" xr:uid="{00000000-0004-0000-0400-000004000000}"/>
    <hyperlink ref="E6" r:id="rId6" xr:uid="{00000000-0004-0000-0400-000005000000}"/>
    <hyperlink ref="E7" r:id="rId7" xr:uid="{00000000-0004-0000-0400-000006000000}"/>
    <hyperlink ref="E8" r:id="rId8" xr:uid="{00000000-0004-0000-0400-000007000000}"/>
    <hyperlink ref="F8" r:id="rId9" xr:uid="{00000000-0004-0000-0400-000008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752</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Affidamenti diretti</vt:lpstr>
      <vt:lpstr>NP 38, 39, 40, 41, 44</vt:lpstr>
      <vt:lpstr>PNRR</vt:lpstr>
      <vt:lpstr>AQ</vt:lpstr>
      <vt:lpstr>MIES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Martinelli</dc:creator>
  <dc:description/>
  <cp:lastModifiedBy>Laura</cp:lastModifiedBy>
  <cp:revision>278</cp:revision>
  <dcterms:created xsi:type="dcterms:W3CDTF">2024-10-18T10:31:36Z</dcterms:created>
  <dcterms:modified xsi:type="dcterms:W3CDTF">2026-01-20T09:05:09Z</dcterms:modified>
  <dc:language>it-IT</dc:language>
</cp:coreProperties>
</file>