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glio1" sheetId="1" state="visible" r:id="rId2"/>
    <sheet name="Foglio2" sheetId="2" state="visible" r:id="rId3"/>
    <sheet name="Foglio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<sst xmlns="http://schemas.openxmlformats.org/spreadsheetml/2006/main" count="117" uniqueCount="65">
  <si>
    <t xml:space="preserve">Convenzioni 2023</t>
  </si>
  <si>
    <t xml:space="preserve">Azienda</t>
  </si>
  <si>
    <t xml:space="preserve">Convenzione</t>
  </si>
  <si>
    <t xml:space="preserve">Periodo</t>
  </si>
  <si>
    <t xml:space="preserve">Disciplina</t>
  </si>
  <si>
    <t xml:space="preserve">Conto</t>
  </si>
  <si>
    <t xml:space="preserve">Descrizione conto</t>
  </si>
  <si>
    <t xml:space="preserve">Costo orario</t>
  </si>
  <si>
    <t xml:space="preserve">Totale Ore</t>
  </si>
  <si>
    <t xml:space="preserve">Importo</t>
  </si>
  <si>
    <t xml:space="preserve">Irap</t>
  </si>
  <si>
    <t xml:space="preserve">Totale</t>
  </si>
  <si>
    <t xml:space="preserve">Rimborso km</t>
  </si>
  <si>
    <t xml:space="preserve">Provvedimento</t>
  </si>
  <si>
    <t xml:space="preserve">Convenzione Sisar</t>
  </si>
  <si>
    <t xml:space="preserve">ASL 6 Medio Campidano</t>
  </si>
  <si>
    <t xml:space="preserve">Approvazione schema di RINNOVO al 30 giugno 2023 della convenzione tra la ASL n. 7 Sulcis e ASL Mediocampidano per prestazioni mediche di Nefrologia e Dialisi</t>
  </si>
  <si>
    <t xml:space="preserve">Gennaio - Giugno</t>
  </si>
  <si>
    <t xml:space="preserve">Medici</t>
  </si>
  <si>
    <t xml:space="preserve">A502040103</t>
  </si>
  <si>
    <t xml:space="preserve">Acquisti di convenzioni sanitarie</t>
  </si>
  <si>
    <t xml:space="preserve">DEL 19 del 28/01/2023</t>
  </si>
  <si>
    <t xml:space="preserve">ARNAS Brotzu</t>
  </si>
  <si>
    <t xml:space="preserve">Presa d’atto e recepimento convenzione tra la ASL n. 7 Sulcis e Azienda di Rilievo Nazionale ad Alta Specializzazione G. Brotzu per acquisto di prestazioni mediche per il Pronto soccorso</t>
  </si>
  <si>
    <t xml:space="preserve">Proroga al 30 giugno 2023 della convenzione Rep. n. 25 del 29/08/2022 tra la ASL n.7 Sulcis e ARNAS G.Brotzu per acquisto di ptrestazioni mediche per Anestesia e Rianimazione</t>
  </si>
  <si>
    <t xml:space="preserve">DEL 41 del 13/02/2023</t>
  </si>
  <si>
    <t xml:space="preserve">ASL 8 Cagliari</t>
  </si>
  <si>
    <t xml:space="preserve">Approvazione della convenzione tra l’azienda Socio Sanitaria locale n. 8 di Cagliari e l’Azienda Socio Sanitaria Locale n. 7 del Sulcis per l’erogazione di prestazioni mediche di Anestesia e Rianimazione</t>
  </si>
  <si>
    <t xml:space="preserve">tutto 2023</t>
  </si>
  <si>
    <t xml:space="preserve">DEL 52 del 16/02/2023</t>
  </si>
  <si>
    <t xml:space="preserve">AOU Cagliari</t>
  </si>
  <si>
    <t xml:space="preserve">Approvazione schema di convenzione tra la ASL n.7 Sulcis e Aou Cagliari per prestazioni di cardiologia ed Emodinamica</t>
  </si>
  <si>
    <t xml:space="preserve">Aprile-Giugno</t>
  </si>
  <si>
    <t xml:space="preserve">DEL 97 del 17/03/2023</t>
  </si>
  <si>
    <t xml:space="preserve">MAI ATTUATA</t>
  </si>
  <si>
    <t xml:space="preserve">Presa d’atto della Convenzione tra la Asl n° 7 Sulcis e l’ARNAS G. Brotzu per prestazioni mediche di Ortopedia e Traumatologia</t>
  </si>
  <si>
    <t xml:space="preserve">Fino a Giugno</t>
  </si>
  <si>
    <t xml:space="preserve">DEL 138 del 05/04/2023</t>
  </si>
  <si>
    <t xml:space="preserve">Approvazione schema di convenzione tra la ASL n. 7 Sulcis e AOU Cagliari per prestazioni mediche di Ostetricia e Ginecologia</t>
  </si>
  <si>
    <t xml:space="preserve">Gennaio-Novembre</t>
  </si>
  <si>
    <t xml:space="preserve">70/sett</t>
  </si>
  <si>
    <t xml:space="preserve">DEL 361 del 14/12/2022</t>
  </si>
  <si>
    <t xml:space="preserve">Approvazione Convenzione tra la ASL n. 7 Sulcis Iglesiente e l’ARNAS G. Brotzu per prestazioni professionali di Urologia</t>
  </si>
  <si>
    <t xml:space="preserve">Aprile-Dicembre</t>
  </si>
  <si>
    <t xml:space="preserve">DEL 187 del 28/04/2023</t>
  </si>
  <si>
    <t xml:space="preserve">Approvazione schema convenzione con ASL n. 6 Mediocampidano per prestazioni di Anestesia e Rianimazione</t>
  </si>
  <si>
    <t xml:space="preserve">Giugno-Dicembre</t>
  </si>
  <si>
    <t xml:space="preserve">DEL 289 del 15/06/2023</t>
  </si>
  <si>
    <t xml:space="preserve">Adozione della Convenzione tra la ASL n. 6 del Medio campidano e la ASL n. 7 del Sulcis Iglesiente per l’acquisto di prestazioni mediche di Cardiologia – Emodinamica</t>
  </si>
  <si>
    <t xml:space="preserve">DEL 440 del 04/08/2023</t>
  </si>
  <si>
    <t xml:space="preserve">n.486/2023 car</t>
  </si>
  <si>
    <r>
      <rPr>
        <sz val="12"/>
        <color rgb="FF000000"/>
        <rFont val="Arial;Helvetica"/>
        <family val="2"/>
        <charset val="1"/>
      </rPr>
      <t xml:space="preserve"> </t>
    </r>
    <r>
      <rPr>
        <sz val="8"/>
        <color rgb="FF000000"/>
        <rFont val="Arial;Helvetica"/>
        <family val="2"/>
        <charset val="1"/>
      </rPr>
      <t xml:space="preserve">20/09/2023  CP/2023/0000021 </t>
    </r>
  </si>
  <si>
    <t xml:space="preserve">Approvazione Convenzione tra la ASL n. 7 Sulcis Iglesiente e ASL 6 Mediocampidano per prestazioni sanitarie di Anatomia Patologica</t>
  </si>
  <si>
    <t xml:space="preserve">Luglio-Dicembre</t>
  </si>
  <si>
    <t xml:space="preserve">DEL 500 del 05/09/2023</t>
  </si>
  <si>
    <t xml:space="preserve">Comparto tecnico</t>
  </si>
  <si>
    <t xml:space="preserve">Approvazione schema Convenzione tra la ASL n. 7 Sulcis Iglesiente e AOU di Cagliari per prestazioni di sorveglianza sanitaria e di Medico Competente</t>
  </si>
  <si>
    <t xml:space="preserve">Medico</t>
  </si>
  <si>
    <t xml:space="preserve">DEL 538 del 25/09/2023</t>
  </si>
  <si>
    <t xml:space="preserve">ott 2023/ott 2024</t>
  </si>
  <si>
    <t xml:space="preserve">medico</t>
  </si>
  <si>
    <t xml:space="preserve">Presa d’atto Convenzione tra la Asl n° 7 Sulcis Iglesiente e ARNAS G. Brotzu per prestazioni sanitarie di Anatomia Patologica e attività di tutoraggio</t>
  </si>
  <si>
    <t xml:space="preserve">Ott 2023/Aprile 2024</t>
  </si>
  <si>
    <t xml:space="preserve">DEL. 632 del 26/10/2023</t>
  </si>
  <si>
    <t xml:space="preserve">Personale tecnico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</si>
</sst>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"/>
    <numFmt numFmtId="166" formatCode="_-&quot;€ &quot;* #,##0.00_-;&quot;-€ &quot;* #,##0.00_-;_-&quot;€ &quot;* \-??_-;_-@_-"/>
    <numFmt numFmtId="167" formatCode="[$-410][$€]\ #,##0.00;[RED]\-[$€]\ #,##0.00"/>
    <numFmt numFmtId="168" formatCode="[$€-410]\ #,##0.00;[RED]\-[$€-410]\ #,##0.00"/>
    <numFmt numFmtId="169" formatCode="0.00%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2"/>
      <color rgb="FF000000"/>
      <name val="Arial;Helvetica"/>
      <family val="2"/>
      <charset val="1"/>
    </font>
    <font>
      <sz val="8"/>
      <color rgb="FF000000"/>
      <name val="Arial;Helvetica"/>
      <family val="2"/>
      <charset val="1"/>
    </font>
    <font>
      <sz val="12"/>
      <color rgb="FF000000"/>
      <name val="Calibri"/>
      <family val="2"/>
      <charset val="1"/>
    </font>
    <font>
      <sz val="10"/>
      <color rgb="FF00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C6D9F1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P29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B2" activeCellId="0" sqref="B2"/>
    </sheetView>
  </sheetViews>
  <sheetFormatPr defaultColWidth="8.78515625" defaultRowHeight="13.8" zeroHeight="false" outlineLevelRow="0" outlineLevelCol="0"/>
  <cols>
    <col collapsed="false" customWidth="true" hidden="false" outlineLevel="0" max="1" min="1" style="0" width="3.33"/>
    <col collapsed="false" customWidth="true" hidden="false" outlineLevel="0" max="2" min="2" style="0" width="18.33"/>
    <col collapsed="false" customWidth="true" hidden="false" outlineLevel="0" max="3" min="3" style="0" width="163.31"/>
    <col collapsed="false" customWidth="true" hidden="false" outlineLevel="0" max="4" min="4" style="0" width="19.63"/>
    <col collapsed="false" customWidth="true" hidden="true" outlineLevel="0" max="5" min="5" style="0" width="16.43"/>
    <col collapsed="false" customWidth="true" hidden="true" outlineLevel="0" max="6" min="6" style="0" width="12.83"/>
    <col collapsed="false" customWidth="true" hidden="true" outlineLevel="0" max="7" min="7" style="0" width="28.11"/>
    <col collapsed="false" customWidth="true" hidden="true" outlineLevel="0" max="8" min="8" style="0" width="12.64"/>
    <col collapsed="false" customWidth="true" hidden="false" outlineLevel="0" max="9" min="9" style="0" width="10.46"/>
    <col collapsed="false" customWidth="true" hidden="true" outlineLevel="0" max="10" min="10" style="0" width="13.14"/>
    <col collapsed="false" customWidth="true" hidden="true" outlineLevel="0" max="11" min="11" style="0" width="11.99"/>
    <col collapsed="false" customWidth="true" hidden="false" outlineLevel="0" max="12" min="12" style="0" width="14.69"/>
    <col collapsed="false" customWidth="true" hidden="true" outlineLevel="0" max="13" min="13" style="0" width="20.3"/>
    <col collapsed="false" customWidth="true" hidden="false" outlineLevel="0" max="14" min="14" style="0" width="22.79"/>
    <col collapsed="false" customWidth="true" hidden="true" outlineLevel="0" max="15" min="15" style="0" width="17.09"/>
    <col collapsed="false" customWidth="true" hidden="true" outlineLevel="0" max="16" min="16" style="0" width="23.35"/>
  </cols>
  <sheetData>
    <row r="2" customFormat="false" ht="13.8" hidden="false" customHeight="false" outlineLevel="0" collapsed="false">
      <c r="B2" s="1" t="s">
        <v>0</v>
      </c>
    </row>
    <row r="5" customFormat="false" ht="13.8" hidden="false" customHeight="false" outlineLevel="0" collapsed="false"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3" t="s">
        <v>14</v>
      </c>
      <c r="P5" s="3" t="s">
        <v>14</v>
      </c>
    </row>
    <row r="6" customFormat="false" ht="17.25" hidden="false" customHeight="true" outlineLevel="0" collapsed="false">
      <c r="B6" s="4" t="s">
        <v>15</v>
      </c>
      <c r="C6" s="4" t="s">
        <v>16</v>
      </c>
      <c r="D6" s="4" t="s">
        <v>17</v>
      </c>
      <c r="E6" s="4" t="s">
        <v>18</v>
      </c>
      <c r="F6" s="4" t="s">
        <v>19</v>
      </c>
      <c r="G6" s="5" t="s">
        <v>20</v>
      </c>
      <c r="H6" s="5"/>
      <c r="I6" s="4" t="n">
        <v>540</v>
      </c>
      <c r="J6" s="6" t="n">
        <f aca="false">60*I6</f>
        <v>32400</v>
      </c>
      <c r="K6" s="6" t="n">
        <f aca="false">J6*8.5%</f>
        <v>2754</v>
      </c>
      <c r="L6" s="6" t="n">
        <f aca="false">J6+K6</f>
        <v>35154</v>
      </c>
      <c r="M6" s="6"/>
      <c r="N6" s="4" t="s">
        <v>21</v>
      </c>
    </row>
    <row r="7" customFormat="false" ht="15" hidden="false" customHeight="true" outlineLevel="0" collapsed="false">
      <c r="B7" s="4" t="s">
        <v>22</v>
      </c>
      <c r="C7" s="4" t="s">
        <v>23</v>
      </c>
      <c r="D7" s="4" t="s">
        <v>17</v>
      </c>
      <c r="E7" s="4" t="s">
        <v>18</v>
      </c>
      <c r="F7" s="4" t="s">
        <v>19</v>
      </c>
      <c r="G7" s="5" t="s">
        <v>20</v>
      </c>
      <c r="H7" s="5"/>
      <c r="I7" s="4" t="n">
        <v>504</v>
      </c>
      <c r="J7" s="6" t="n">
        <f aca="false">60*I7</f>
        <v>30240</v>
      </c>
      <c r="K7" s="6" t="n">
        <f aca="false">J7*8.5%</f>
        <v>2570.4</v>
      </c>
      <c r="L7" s="6" t="n">
        <f aca="false">J7+K7</f>
        <v>32810.4</v>
      </c>
      <c r="M7" s="6"/>
      <c r="N7" s="4"/>
    </row>
    <row r="8" customFormat="false" ht="18" hidden="false" customHeight="true" outlineLevel="0" collapsed="false">
      <c r="B8" s="4" t="s">
        <v>22</v>
      </c>
      <c r="C8" s="4" t="s">
        <v>24</v>
      </c>
      <c r="D8" s="4" t="s">
        <v>17</v>
      </c>
      <c r="E8" s="4" t="s">
        <v>18</v>
      </c>
      <c r="F8" s="4" t="s">
        <v>19</v>
      </c>
      <c r="G8" s="5" t="s">
        <v>20</v>
      </c>
      <c r="H8" s="5"/>
      <c r="I8" s="4" t="n">
        <v>2880</v>
      </c>
      <c r="J8" s="6" t="n">
        <f aca="false">60*I8</f>
        <v>172800</v>
      </c>
      <c r="K8" s="7" t="n">
        <f aca="false">J8*8.5%</f>
        <v>14688</v>
      </c>
      <c r="L8" s="7" t="n">
        <f aca="false">J8+K8</f>
        <v>187488</v>
      </c>
      <c r="M8" s="7"/>
      <c r="N8" s="4" t="s">
        <v>25</v>
      </c>
    </row>
    <row r="9" customFormat="false" ht="17.25" hidden="false" customHeight="true" outlineLevel="0" collapsed="false">
      <c r="B9" s="4" t="s">
        <v>26</v>
      </c>
      <c r="C9" s="4" t="s">
        <v>27</v>
      </c>
      <c r="D9" s="4" t="s">
        <v>28</v>
      </c>
      <c r="E9" s="4" t="s">
        <v>18</v>
      </c>
      <c r="F9" s="4" t="s">
        <v>19</v>
      </c>
      <c r="G9" s="4" t="s">
        <v>20</v>
      </c>
      <c r="H9" s="4"/>
      <c r="I9" s="4" t="n">
        <v>5760</v>
      </c>
      <c r="J9" s="7" t="n">
        <f aca="false">I9*60</f>
        <v>345600</v>
      </c>
      <c r="K9" s="7" t="n">
        <f aca="false">J9*8.5%</f>
        <v>29376</v>
      </c>
      <c r="L9" s="7" t="n">
        <v>374976</v>
      </c>
      <c r="M9" s="7"/>
      <c r="N9" s="4" t="s">
        <v>29</v>
      </c>
    </row>
    <row r="10" customFormat="false" ht="13.8" hidden="false" customHeight="false" outlineLevel="0" collapsed="false">
      <c r="B10" s="4" t="s">
        <v>30</v>
      </c>
      <c r="C10" s="4" t="s">
        <v>31</v>
      </c>
      <c r="D10" s="4" t="s">
        <v>32</v>
      </c>
      <c r="E10" s="4" t="s">
        <v>18</v>
      </c>
      <c r="F10" s="4" t="s">
        <v>19</v>
      </c>
      <c r="G10" s="4" t="s">
        <v>20</v>
      </c>
      <c r="H10" s="4"/>
      <c r="I10" s="4" t="n">
        <v>858</v>
      </c>
      <c r="J10" s="7"/>
      <c r="K10" s="7" t="n">
        <f aca="false">J10*8.5%</f>
        <v>0</v>
      </c>
      <c r="L10" s="7" t="n">
        <v>37497.6</v>
      </c>
      <c r="M10" s="7"/>
      <c r="N10" s="4" t="s">
        <v>33</v>
      </c>
      <c r="O10" s="8" t="s">
        <v>34</v>
      </c>
    </row>
    <row r="11" customFormat="false" ht="13.8" hidden="false" customHeight="false" outlineLevel="0" collapsed="false">
      <c r="B11" s="9" t="s">
        <v>22</v>
      </c>
      <c r="C11" s="9" t="s">
        <v>35</v>
      </c>
      <c r="D11" s="9" t="s">
        <v>36</v>
      </c>
      <c r="E11" s="9" t="s">
        <v>18</v>
      </c>
      <c r="F11" s="9" t="s">
        <v>19</v>
      </c>
      <c r="G11" s="9" t="s">
        <v>20</v>
      </c>
      <c r="H11" s="9"/>
      <c r="I11" s="9" t="n">
        <v>480</v>
      </c>
      <c r="J11" s="10" t="n">
        <v>28800</v>
      </c>
      <c r="K11" s="10" t="n">
        <v>2448</v>
      </c>
      <c r="L11" s="10" t="n">
        <v>31248</v>
      </c>
      <c r="M11" s="10"/>
      <c r="N11" s="4" t="s">
        <v>37</v>
      </c>
      <c r="O11" s="11"/>
    </row>
    <row r="12" customFormat="false" ht="13.8" hidden="false" customHeight="false" outlineLevel="0" collapsed="false">
      <c r="B12" s="9" t="s">
        <v>30</v>
      </c>
      <c r="C12" s="9" t="s">
        <v>38</v>
      </c>
      <c r="D12" s="9" t="s">
        <v>39</v>
      </c>
      <c r="E12" s="9" t="s">
        <v>18</v>
      </c>
      <c r="F12" s="9" t="s">
        <v>19</v>
      </c>
      <c r="G12" s="9" t="s">
        <v>20</v>
      </c>
      <c r="H12" s="9"/>
      <c r="I12" s="9" t="s">
        <v>40</v>
      </c>
      <c r="J12" s="9"/>
      <c r="K12" s="9"/>
      <c r="L12" s="12" t="n">
        <v>193200</v>
      </c>
      <c r="M12" s="12"/>
      <c r="N12" s="9" t="s">
        <v>41</v>
      </c>
    </row>
    <row r="13" customFormat="false" ht="13.8" hidden="false" customHeight="false" outlineLevel="0" collapsed="false">
      <c r="B13" s="9" t="s">
        <v>22</v>
      </c>
      <c r="C13" s="9" t="s">
        <v>42</v>
      </c>
      <c r="D13" s="9" t="s">
        <v>43</v>
      </c>
      <c r="E13" s="9" t="s">
        <v>18</v>
      </c>
      <c r="F13" s="9" t="s">
        <v>19</v>
      </c>
      <c r="G13" s="9" t="s">
        <v>20</v>
      </c>
      <c r="H13" s="9"/>
      <c r="I13" s="9" t="n">
        <v>108</v>
      </c>
      <c r="J13" s="10" t="n">
        <f aca="false">I13*60</f>
        <v>6480</v>
      </c>
      <c r="K13" s="10" t="n">
        <f aca="false">J13*8.5%</f>
        <v>550.8</v>
      </c>
      <c r="L13" s="10" t="n">
        <f aca="false">J13+K13</f>
        <v>7030.8</v>
      </c>
      <c r="M13" s="10"/>
      <c r="N13" s="9" t="s">
        <v>44</v>
      </c>
    </row>
    <row r="14" customFormat="false" ht="15" hidden="false" customHeight="true" outlineLevel="0" collapsed="false">
      <c r="B14" s="9" t="s">
        <v>15</v>
      </c>
      <c r="C14" s="9" t="s">
        <v>45</v>
      </c>
      <c r="D14" s="9" t="s">
        <v>46</v>
      </c>
      <c r="E14" s="9" t="s">
        <v>18</v>
      </c>
      <c r="F14" s="9" t="s">
        <v>19</v>
      </c>
      <c r="G14" s="9" t="s">
        <v>20</v>
      </c>
      <c r="H14" s="9"/>
      <c r="I14" s="9" t="n">
        <v>1176</v>
      </c>
      <c r="J14" s="10" t="n">
        <f aca="false">60*I14</f>
        <v>70560</v>
      </c>
      <c r="K14" s="10" t="n">
        <f aca="false">J14*8.5%</f>
        <v>5997.6</v>
      </c>
      <c r="L14" s="10" t="n">
        <f aca="false">J14+K14</f>
        <v>76557.6</v>
      </c>
      <c r="M14" s="10"/>
      <c r="N14" s="9" t="s">
        <v>47</v>
      </c>
    </row>
    <row r="15" customFormat="false" ht="15" hidden="false" customHeight="true" outlineLevel="0" collapsed="false">
      <c r="B15" s="4" t="s">
        <v>15</v>
      </c>
      <c r="C15" s="4" t="s">
        <v>48</v>
      </c>
      <c r="D15" s="4" t="s">
        <v>46</v>
      </c>
      <c r="E15" s="4" t="s">
        <v>18</v>
      </c>
      <c r="F15" s="4" t="s">
        <v>19</v>
      </c>
      <c r="G15" s="4" t="s">
        <v>20</v>
      </c>
      <c r="H15" s="4"/>
      <c r="I15" s="4" t="n">
        <v>576</v>
      </c>
      <c r="J15" s="6" t="n">
        <f aca="false">I15*60</f>
        <v>34560</v>
      </c>
      <c r="K15" s="6" t="n">
        <f aca="false">J15*8.5%</f>
        <v>2937.6</v>
      </c>
      <c r="L15" s="6" t="n">
        <f aca="false">J15+K15</f>
        <v>37497.6</v>
      </c>
      <c r="M15" s="6"/>
      <c r="N15" s="4" t="s">
        <v>49</v>
      </c>
      <c r="O15" s="0" t="s">
        <v>50</v>
      </c>
      <c r="P15" s="13" t="s">
        <v>51</v>
      </c>
    </row>
    <row r="16" customFormat="false" ht="15" hidden="false" customHeight="true" outlineLevel="0" collapsed="false">
      <c r="B16" s="14" t="s">
        <v>15</v>
      </c>
      <c r="C16" s="14" t="s">
        <v>52</v>
      </c>
      <c r="D16" s="14" t="s">
        <v>53</v>
      </c>
      <c r="E16" s="14" t="s">
        <v>18</v>
      </c>
      <c r="F16" s="14" t="s">
        <v>19</v>
      </c>
      <c r="G16" s="14" t="s">
        <v>20</v>
      </c>
      <c r="H16" s="14"/>
      <c r="I16" s="4" t="n">
        <v>300</v>
      </c>
      <c r="J16" s="6" t="n">
        <f aca="false">I16*60</f>
        <v>18000</v>
      </c>
      <c r="K16" s="6" t="n">
        <f aca="false">J16*8.5%</f>
        <v>1530</v>
      </c>
      <c r="L16" s="6" t="n">
        <f aca="false">J16+K16</f>
        <v>19530</v>
      </c>
      <c r="M16" s="6"/>
      <c r="N16" s="4" t="s">
        <v>54</v>
      </c>
      <c r="P16" s="8"/>
    </row>
    <row r="17" customFormat="false" ht="15" hidden="false" customHeight="true" outlineLevel="0" collapsed="false">
      <c r="B17" s="14"/>
      <c r="C17" s="14"/>
      <c r="D17" s="14"/>
      <c r="E17" s="14" t="s">
        <v>55</v>
      </c>
      <c r="F17" s="14"/>
      <c r="G17" s="14"/>
      <c r="H17" s="15"/>
      <c r="I17" s="4" t="n">
        <v>200</v>
      </c>
      <c r="J17" s="6" t="n">
        <f aca="false">I17*24</f>
        <v>4800</v>
      </c>
      <c r="K17" s="6" t="n">
        <f aca="false">J17*8.5%</f>
        <v>408</v>
      </c>
      <c r="L17" s="6" t="n">
        <f aca="false">J17+K17</f>
        <v>5208</v>
      </c>
      <c r="M17" s="6"/>
      <c r="N17" s="4"/>
    </row>
    <row r="18" customFormat="false" ht="13.8" hidden="false" customHeight="false" outlineLevel="0" collapsed="false">
      <c r="B18" s="4" t="s">
        <v>30</v>
      </c>
      <c r="C18" s="14" t="s">
        <v>56</v>
      </c>
      <c r="D18" s="4" t="s">
        <v>53</v>
      </c>
      <c r="E18" s="4" t="s">
        <v>57</v>
      </c>
      <c r="F18" s="4" t="s">
        <v>19</v>
      </c>
      <c r="G18" s="4" t="s">
        <v>20</v>
      </c>
      <c r="H18" s="16" t="n">
        <v>150</v>
      </c>
      <c r="I18" s="4" t="n">
        <v>120</v>
      </c>
      <c r="J18" s="7" t="n">
        <f aca="false">H18*I18</f>
        <v>18000</v>
      </c>
      <c r="K18" s="16" t="n">
        <f aca="false">J18*8.5/100</f>
        <v>1530</v>
      </c>
      <c r="L18" s="7" t="n">
        <f aca="false">J18+K18</f>
        <v>19530</v>
      </c>
      <c r="M18" s="7" t="n">
        <f aca="false">39.6*6</f>
        <v>237.6</v>
      </c>
      <c r="N18" s="4" t="s">
        <v>58</v>
      </c>
    </row>
    <row r="19" customFormat="false" ht="13.8" hidden="false" customHeight="false" outlineLevel="0" collapsed="false">
      <c r="B19" s="17" t="s">
        <v>26</v>
      </c>
      <c r="C19" s="14"/>
      <c r="D19" s="18" t="s">
        <v>59</v>
      </c>
      <c r="E19" s="18" t="s">
        <v>60</v>
      </c>
      <c r="F19" s="18" t="s">
        <v>19</v>
      </c>
      <c r="G19" s="18" t="s">
        <v>20</v>
      </c>
      <c r="H19" s="19" t="n">
        <v>60</v>
      </c>
      <c r="I19" s="18" t="n">
        <v>720</v>
      </c>
      <c r="J19" s="20" t="n">
        <f aca="false">H19*I19</f>
        <v>43200</v>
      </c>
      <c r="K19" s="21" t="n">
        <f aca="false">J19*8.5/100</f>
        <v>3672</v>
      </c>
      <c r="L19" s="21" t="n">
        <f aca="false">J19+K19</f>
        <v>46872</v>
      </c>
      <c r="M19" s="22"/>
      <c r="N19" s="22"/>
    </row>
    <row r="20" customFormat="false" ht="13.8" hidden="false" customHeight="false" outlineLevel="0" collapsed="false">
      <c r="B20" s="4" t="s">
        <v>22</v>
      </c>
      <c r="C20" s="9" t="s">
        <v>61</v>
      </c>
      <c r="D20" s="4" t="s">
        <v>62</v>
      </c>
      <c r="E20" s="22" t="s">
        <v>18</v>
      </c>
      <c r="F20" s="4" t="s">
        <v>19</v>
      </c>
      <c r="G20" s="4" t="s">
        <v>20</v>
      </c>
      <c r="H20" s="22"/>
      <c r="I20" s="22" t="n">
        <v>520</v>
      </c>
      <c r="J20" s="7"/>
      <c r="K20" s="22"/>
      <c r="L20" s="7" t="n">
        <v>21873.6</v>
      </c>
      <c r="M20" s="7"/>
      <c r="N20" s="4" t="s">
        <v>63</v>
      </c>
    </row>
    <row r="21" customFormat="false" ht="13.8" hidden="false" customHeight="false" outlineLevel="0" collapsed="false">
      <c r="B21" s="4"/>
      <c r="C21" s="4"/>
      <c r="D21" s="4"/>
      <c r="E21" s="22" t="s">
        <v>64</v>
      </c>
      <c r="F21" s="4"/>
      <c r="G21" s="4"/>
      <c r="H21" s="22"/>
      <c r="I21" s="22" t="n">
        <v>520</v>
      </c>
      <c r="J21" s="22"/>
      <c r="K21" s="22"/>
      <c r="L21" s="7"/>
      <c r="M21" s="22"/>
      <c r="N21" s="4"/>
    </row>
    <row r="22" s="23" customFormat="true" ht="15" hidden="false" customHeight="false" outlineLevel="0" collapsed="false">
      <c r="B22" s="24"/>
      <c r="C22" s="25"/>
      <c r="D22" s="24"/>
      <c r="E22" s="24"/>
      <c r="F22" s="4"/>
      <c r="G22" s="4"/>
      <c r="H22" s="24"/>
      <c r="I22" s="24"/>
      <c r="J22" s="26"/>
      <c r="K22" s="24"/>
      <c r="L22" s="26"/>
      <c r="M22" s="24"/>
      <c r="N22" s="24"/>
      <c r="O22" s="24"/>
      <c r="P22" s="24"/>
    </row>
    <row r="23" customFormat="false" ht="13.8" hidden="false" customHeight="false" outlineLevel="0" collapsed="false">
      <c r="G23" s="4"/>
    </row>
    <row r="25" customFormat="false" ht="13.8" hidden="false" customHeight="false" outlineLevel="0" collapsed="false">
      <c r="H25" s="27"/>
    </row>
    <row r="27" customFormat="false" ht="13.8" hidden="false" customHeight="false" outlineLevel="0" collapsed="false">
      <c r="C27" s="28"/>
      <c r="D27" s="29"/>
      <c r="E27" s="29"/>
    </row>
    <row r="29" customFormat="false" ht="13.8" hidden="false" customHeight="false" outlineLevel="0" collapsed="false">
      <c r="C29" s="28"/>
      <c r="D29" s="29"/>
      <c r="E29" s="29"/>
    </row>
  </sheetData>
  <mergeCells count="13">
    <mergeCell ref="B16:B17"/>
    <mergeCell ref="C16:C17"/>
    <mergeCell ref="D16:D17"/>
    <mergeCell ref="F16:F17"/>
    <mergeCell ref="G16:G17"/>
    <mergeCell ref="N16:N17"/>
    <mergeCell ref="B20:B21"/>
    <mergeCell ref="C20:C21"/>
    <mergeCell ref="D20:D21"/>
    <mergeCell ref="F20:F21"/>
    <mergeCell ref="G20:G21"/>
    <mergeCell ref="L20:L21"/>
    <mergeCell ref="N20:N2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851562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851562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1331</TotalTime>
  <Application>LibreOffice/7.1.0.3$Windows_X86_64 LibreOffice_project/f6099ecf3d29644b5008cc8f48f42f4a40986e4c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2023-01-12T12:47:29Z</dcterms:created>
  <dc:creator>uext0613</dc:creator>
  <dc:description/>
  <dc:language>it-IT</dc:language>
  <cp:lastModifiedBy/>
  <dcterms:modified xsi:type="dcterms:W3CDTF">2023-11-23T12:58:55Z</dcterms:modified>
  <cp:revision>13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